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EXUS\Downloads\"/>
    </mc:Choice>
  </mc:AlternateContent>
  <bookViews>
    <workbookView xWindow="0" yWindow="0" windowWidth="11472" windowHeight="9132" firstSheet="1" activeTab="1"/>
  </bookViews>
  <sheets>
    <sheet name="NEXUS" sheetId="1" state="hidden" r:id="rId1"/>
    <sheet name="REPORTE" sheetId="2" r:id="rId2"/>
  </sheets>
  <definedNames>
    <definedName name="_xlnm._FilterDatabase" localSheetId="0" hidden="1">NEXUS!$A$1:$BN$1</definedName>
    <definedName name="_xlnm.Print_Area" localSheetId="1">REPORTE!$A$1:$H$184</definedName>
    <definedName name="data">NEXUS!$1:$1048576</definedName>
    <definedName name="nexus1">NEXUS!$B$1:$BN$930</definedName>
  </definedNames>
  <calcPr calcId="162913"/>
</workbook>
</file>

<file path=xl/calcChain.xml><?xml version="1.0" encoding="utf-8"?>
<calcChain xmlns="http://schemas.openxmlformats.org/spreadsheetml/2006/main">
  <c r="A2" i="1" l="1"/>
  <c r="AN2" i="1" l="1"/>
  <c r="A3" i="1"/>
  <c r="AN3" i="1"/>
  <c r="A4" i="1"/>
  <c r="AN4" i="1"/>
  <c r="A5" i="1"/>
  <c r="AN5" i="1"/>
  <c r="A6" i="1"/>
  <c r="AN6" i="1"/>
  <c r="A7" i="1"/>
  <c r="AN7" i="1"/>
  <c r="A8" i="1"/>
  <c r="AN8" i="1"/>
  <c r="A9" i="1"/>
  <c r="AN9" i="1"/>
  <c r="A10" i="1"/>
  <c r="AN10" i="1"/>
  <c r="A11" i="1"/>
  <c r="AN11" i="1"/>
  <c r="A12" i="1"/>
  <c r="AN12" i="1"/>
  <c r="A13" i="1"/>
  <c r="AN13" i="1"/>
  <c r="A14" i="1"/>
  <c r="AN14" i="1"/>
  <c r="A15" i="1"/>
  <c r="AN15" i="1"/>
  <c r="A16" i="1"/>
  <c r="AN16" i="1"/>
  <c r="A17" i="1"/>
  <c r="AN17" i="1"/>
  <c r="A18" i="1"/>
  <c r="AN18" i="1"/>
  <c r="A19" i="1"/>
  <c r="AN19" i="1"/>
  <c r="A20" i="1"/>
  <c r="AN20" i="1"/>
  <c r="A21" i="1"/>
  <c r="AN21" i="1"/>
  <c r="A22" i="1"/>
  <c r="AN22" i="1"/>
  <c r="A23" i="1"/>
  <c r="AN23" i="1"/>
  <c r="A24" i="1"/>
  <c r="AN24" i="1"/>
  <c r="A25" i="1"/>
  <c r="AN25" i="1"/>
  <c r="A26" i="1"/>
  <c r="AN26" i="1"/>
  <c r="A27" i="1"/>
  <c r="AN27" i="1"/>
  <c r="A28" i="1"/>
  <c r="AN28" i="1"/>
  <c r="A29" i="1"/>
  <c r="AN29" i="1"/>
  <c r="A30" i="1"/>
  <c r="AN30" i="1"/>
  <c r="A31" i="1"/>
  <c r="AN31" i="1"/>
  <c r="A32" i="1"/>
  <c r="AN32" i="1"/>
  <c r="A33" i="1"/>
  <c r="AN33" i="1"/>
  <c r="A34" i="1"/>
  <c r="AN34" i="1"/>
  <c r="A35" i="1"/>
  <c r="AN35" i="1"/>
  <c r="A36" i="1"/>
  <c r="AN36" i="1"/>
  <c r="A37" i="1"/>
  <c r="AN37" i="1"/>
  <c r="A38" i="1"/>
  <c r="AN38" i="1"/>
  <c r="A39" i="1"/>
  <c r="AN39" i="1"/>
  <c r="A40" i="1"/>
  <c r="AN40" i="1"/>
  <c r="A41" i="1"/>
  <c r="AN41" i="1"/>
  <c r="A42" i="1"/>
  <c r="AN42" i="1"/>
  <c r="A43" i="1"/>
  <c r="AN43" i="1"/>
  <c r="A44" i="1"/>
  <c r="AN44" i="1"/>
  <c r="A45" i="1"/>
  <c r="AN45" i="1"/>
  <c r="A46" i="1"/>
  <c r="AN46" i="1"/>
  <c r="A47" i="1"/>
  <c r="AN47" i="1"/>
  <c r="A48" i="1"/>
  <c r="AN48" i="1"/>
  <c r="A49" i="1"/>
  <c r="AN49" i="1"/>
  <c r="A50" i="1"/>
  <c r="AN50" i="1"/>
  <c r="A51" i="1"/>
  <c r="AN51" i="1"/>
  <c r="A52" i="1"/>
  <c r="AN52" i="1"/>
  <c r="A53" i="1"/>
  <c r="AN53" i="1"/>
  <c r="A54" i="1"/>
  <c r="AN54" i="1"/>
  <c r="A55" i="1"/>
  <c r="AN55" i="1"/>
  <c r="A56" i="1"/>
  <c r="AN56" i="1"/>
  <c r="A57" i="1"/>
  <c r="AN57" i="1"/>
  <c r="A58" i="1"/>
  <c r="AN58" i="1"/>
  <c r="A59" i="1"/>
  <c r="AN59" i="1"/>
  <c r="A60" i="1"/>
  <c r="AN60" i="1"/>
  <c r="A61" i="1"/>
  <c r="AN61" i="1"/>
  <c r="A62" i="1"/>
  <c r="AN62" i="1"/>
  <c r="A63" i="1"/>
  <c r="AN63" i="1"/>
  <c r="A64" i="1"/>
  <c r="AN64" i="1"/>
  <c r="A65" i="1"/>
  <c r="AN65" i="1"/>
  <c r="A66" i="1"/>
  <c r="AN66" i="1"/>
  <c r="A67" i="1"/>
  <c r="AN67" i="1"/>
  <c r="A68" i="1"/>
  <c r="AN68" i="1"/>
  <c r="A69" i="1"/>
  <c r="AN69" i="1"/>
  <c r="A70" i="1"/>
  <c r="AN70" i="1"/>
  <c r="A71" i="1"/>
  <c r="AN71" i="1"/>
  <c r="A72" i="1"/>
  <c r="AN72" i="1"/>
  <c r="A73" i="1"/>
  <c r="AN73" i="1"/>
  <c r="A74" i="1"/>
  <c r="AN74" i="1"/>
  <c r="A75" i="1"/>
  <c r="AN75" i="1"/>
  <c r="A76" i="1"/>
  <c r="AN76" i="1"/>
  <c r="A77" i="1"/>
  <c r="AN77" i="1"/>
  <c r="A78" i="1"/>
  <c r="AN78" i="1"/>
  <c r="A79" i="1"/>
  <c r="AN79" i="1"/>
  <c r="A80" i="1"/>
  <c r="AN80" i="1"/>
  <c r="A81" i="1"/>
  <c r="AN81" i="1"/>
  <c r="A82" i="1"/>
  <c r="AN82" i="1"/>
  <c r="A83" i="1"/>
  <c r="AN83" i="1"/>
  <c r="A84" i="1"/>
  <c r="AN84" i="1"/>
  <c r="A85" i="1"/>
  <c r="AN85" i="1"/>
  <c r="A86" i="1"/>
  <c r="AN86" i="1"/>
  <c r="A87" i="1"/>
  <c r="AN87" i="1"/>
  <c r="A88" i="1"/>
  <c r="AN88" i="1"/>
  <c r="A89" i="1"/>
  <c r="AN89" i="1"/>
  <c r="A90" i="1"/>
  <c r="AN90" i="1"/>
  <c r="A91" i="1"/>
  <c r="AN91" i="1"/>
  <c r="A92" i="1"/>
  <c r="AN92" i="1"/>
  <c r="A93" i="1"/>
  <c r="AN93" i="1"/>
  <c r="A94" i="1"/>
  <c r="AN94" i="1"/>
  <c r="A95" i="1"/>
  <c r="AN95" i="1"/>
  <c r="A96" i="1"/>
  <c r="AN96" i="1"/>
  <c r="A97" i="1"/>
  <c r="AN97" i="1"/>
  <c r="A98" i="1"/>
  <c r="AN98" i="1"/>
  <c r="A99" i="1"/>
  <c r="AN99" i="1"/>
  <c r="A100" i="1"/>
  <c r="AN100" i="1"/>
  <c r="A101" i="1"/>
  <c r="AN101" i="1"/>
  <c r="A102" i="1"/>
  <c r="AN102" i="1"/>
  <c r="A103" i="1"/>
  <c r="AN103" i="1"/>
  <c r="A104" i="1"/>
  <c r="AN104" i="1"/>
  <c r="A105" i="1"/>
  <c r="AN105" i="1"/>
  <c r="A106" i="1"/>
  <c r="AN106" i="1"/>
  <c r="A107" i="1"/>
  <c r="AN107" i="1"/>
  <c r="A108" i="1"/>
  <c r="AN108" i="1"/>
  <c r="A109" i="1"/>
  <c r="AN109" i="1"/>
  <c r="A110" i="1"/>
  <c r="AN110" i="1"/>
  <c r="A111" i="1"/>
  <c r="AN111" i="1"/>
  <c r="A112" i="1"/>
  <c r="AN112" i="1"/>
  <c r="A113" i="1"/>
  <c r="AN113" i="1"/>
  <c r="A114" i="1"/>
  <c r="AN114" i="1"/>
  <c r="A115" i="1"/>
  <c r="AN115" i="1"/>
  <c r="A116" i="1"/>
  <c r="AN116" i="1"/>
  <c r="A117" i="1"/>
  <c r="AN117" i="1"/>
  <c r="A118" i="1"/>
  <c r="AN118" i="1"/>
  <c r="A119" i="1"/>
  <c r="AN119" i="1"/>
  <c r="A120" i="1"/>
  <c r="AN120" i="1"/>
  <c r="A121" i="1"/>
  <c r="AN121" i="1"/>
  <c r="A122" i="1"/>
  <c r="AN122" i="1"/>
  <c r="A123" i="1"/>
  <c r="AN123" i="1"/>
  <c r="A124" i="1"/>
  <c r="AN124" i="1"/>
  <c r="A125" i="1"/>
  <c r="AN125" i="1"/>
  <c r="A126" i="1"/>
  <c r="AN126" i="1"/>
  <c r="A127" i="1"/>
  <c r="AN127" i="1"/>
  <c r="A128" i="1"/>
  <c r="AN128" i="1"/>
  <c r="A129" i="1"/>
  <c r="AN129" i="1"/>
  <c r="A130" i="1"/>
  <c r="AN130" i="1"/>
  <c r="A131" i="1"/>
  <c r="AN131" i="1"/>
  <c r="A132" i="1"/>
  <c r="AN132" i="1"/>
  <c r="A133" i="1"/>
  <c r="AN133" i="1"/>
  <c r="A134" i="1"/>
  <c r="AN134" i="1"/>
  <c r="A135" i="1"/>
  <c r="AN135" i="1"/>
  <c r="A136" i="1"/>
  <c r="AN136" i="1"/>
  <c r="A137" i="1"/>
  <c r="AN137" i="1"/>
  <c r="A138" i="1"/>
  <c r="AN138" i="1"/>
  <c r="A139" i="1"/>
  <c r="AN139" i="1"/>
  <c r="A140" i="1"/>
  <c r="AN140" i="1"/>
  <c r="A141" i="1"/>
  <c r="AN141" i="1"/>
  <c r="A142" i="1"/>
  <c r="AN142" i="1"/>
  <c r="A143" i="1"/>
  <c r="AN143" i="1"/>
  <c r="A144" i="1"/>
  <c r="AN144" i="1"/>
  <c r="A145" i="1"/>
  <c r="AN145" i="1"/>
  <c r="A146" i="1"/>
  <c r="AN146" i="1"/>
  <c r="A147" i="1"/>
  <c r="AN147" i="1"/>
  <c r="A148" i="1"/>
  <c r="AN148" i="1"/>
  <c r="A149" i="1"/>
  <c r="AN149" i="1"/>
  <c r="A150" i="1"/>
  <c r="AN150" i="1"/>
  <c r="A151" i="1"/>
  <c r="AN151" i="1"/>
  <c r="A152" i="1"/>
  <c r="AN152" i="1"/>
  <c r="A153" i="1"/>
  <c r="AN153" i="1"/>
  <c r="A154" i="1"/>
  <c r="AN154" i="1"/>
  <c r="A155" i="1"/>
  <c r="AN155" i="1"/>
  <c r="A156" i="1"/>
  <c r="AN156" i="1"/>
  <c r="A157" i="1"/>
  <c r="AN157" i="1"/>
  <c r="A158" i="1"/>
  <c r="AN158" i="1"/>
  <c r="A159" i="1"/>
  <c r="AN159" i="1"/>
  <c r="A160" i="1"/>
  <c r="AN160" i="1"/>
  <c r="A161" i="1"/>
  <c r="AN161" i="1"/>
  <c r="A162" i="1"/>
  <c r="AN162" i="1"/>
  <c r="A163" i="1"/>
  <c r="AN163" i="1"/>
  <c r="A164" i="1"/>
  <c r="AN164" i="1"/>
  <c r="A165" i="1"/>
  <c r="AN165" i="1"/>
  <c r="A166" i="1"/>
  <c r="AN166" i="1"/>
  <c r="A167" i="1"/>
  <c r="AN167" i="1"/>
  <c r="A168" i="1"/>
  <c r="AN168" i="1"/>
  <c r="A169" i="1"/>
  <c r="AN169" i="1"/>
  <c r="A170" i="1"/>
  <c r="AN170" i="1"/>
  <c r="A171" i="1"/>
  <c r="AN171" i="1"/>
  <c r="A172" i="1"/>
  <c r="AN172" i="1"/>
  <c r="A173" i="1"/>
  <c r="AN173" i="1"/>
  <c r="A174" i="1"/>
  <c r="AN174" i="1"/>
  <c r="A175" i="1"/>
  <c r="AN175" i="1"/>
  <c r="A176" i="1"/>
  <c r="AN176" i="1"/>
  <c r="A177" i="1"/>
  <c r="AN177" i="1"/>
  <c r="A178" i="1"/>
  <c r="AN178" i="1"/>
  <c r="A179" i="1"/>
  <c r="AN179" i="1"/>
  <c r="A180" i="1"/>
  <c r="AN180" i="1"/>
  <c r="A181" i="1"/>
  <c r="AN181" i="1"/>
  <c r="A182" i="1"/>
  <c r="AN182" i="1"/>
  <c r="A183" i="1"/>
  <c r="AN183" i="1"/>
  <c r="A184" i="1"/>
  <c r="AN184" i="1"/>
  <c r="A185" i="1"/>
  <c r="AN185" i="1"/>
  <c r="A186" i="1"/>
  <c r="AN186" i="1"/>
  <c r="A187" i="1"/>
  <c r="AN187" i="1"/>
  <c r="A188" i="1"/>
  <c r="AN188" i="1"/>
  <c r="A189" i="1"/>
  <c r="AN189" i="1"/>
  <c r="A190" i="1"/>
  <c r="AN190" i="1"/>
  <c r="A191" i="1"/>
  <c r="AN191" i="1"/>
  <c r="A192" i="1"/>
  <c r="AN192" i="1"/>
  <c r="A193" i="1"/>
  <c r="AN193" i="1"/>
  <c r="A194" i="1"/>
  <c r="AN194" i="1"/>
  <c r="A195" i="1"/>
  <c r="AN195" i="1"/>
  <c r="A196" i="1"/>
  <c r="AN196" i="1"/>
  <c r="A197" i="1"/>
  <c r="AN197" i="1"/>
  <c r="A198" i="1"/>
  <c r="AN198" i="1"/>
  <c r="A199" i="1"/>
  <c r="AN199" i="1"/>
  <c r="A200" i="1"/>
  <c r="AN200" i="1"/>
  <c r="A201" i="1"/>
  <c r="AN201" i="1"/>
  <c r="A202" i="1"/>
  <c r="AN202" i="1"/>
  <c r="A203" i="1"/>
  <c r="AN203" i="1"/>
  <c r="A204" i="1"/>
  <c r="AN204" i="1"/>
  <c r="A205" i="1"/>
  <c r="AN205" i="1"/>
  <c r="A206" i="1"/>
  <c r="AN206" i="1"/>
  <c r="A207" i="1"/>
  <c r="AN207" i="1"/>
  <c r="A208" i="1"/>
  <c r="AN208" i="1"/>
  <c r="A209" i="1"/>
  <c r="AN209" i="1"/>
  <c r="A210" i="1"/>
  <c r="AN210" i="1"/>
  <c r="A211" i="1"/>
  <c r="AN211" i="1"/>
  <c r="A212" i="1"/>
  <c r="AN212" i="1"/>
  <c r="A213" i="1"/>
  <c r="AN213" i="1"/>
  <c r="A214" i="1"/>
  <c r="AN214" i="1"/>
  <c r="A215" i="1"/>
  <c r="AN215" i="1"/>
  <c r="A216" i="1"/>
  <c r="AN216" i="1"/>
  <c r="A217" i="1"/>
  <c r="AN217" i="1"/>
  <c r="A218" i="1"/>
  <c r="AN218" i="1"/>
  <c r="A219" i="1"/>
  <c r="AN219" i="1"/>
  <c r="A220" i="1"/>
  <c r="AN220" i="1"/>
  <c r="A221" i="1"/>
  <c r="AN221" i="1"/>
  <c r="A222" i="1"/>
  <c r="AN222" i="1"/>
  <c r="A223" i="1"/>
  <c r="AN223" i="1"/>
  <c r="A224" i="1"/>
  <c r="AN224" i="1"/>
  <c r="A225" i="1"/>
  <c r="AN225" i="1"/>
  <c r="A226" i="1"/>
  <c r="AN226" i="1"/>
  <c r="A227" i="1"/>
  <c r="AN227" i="1"/>
  <c r="A228" i="1"/>
  <c r="AN228" i="1"/>
  <c r="A229" i="1"/>
  <c r="AN229" i="1"/>
  <c r="A230" i="1"/>
  <c r="AN230" i="1"/>
  <c r="A231" i="1"/>
  <c r="AN231" i="1"/>
  <c r="A232" i="1"/>
  <c r="AN232" i="1"/>
  <c r="A233" i="1"/>
  <c r="AN233" i="1"/>
  <c r="A234" i="1"/>
  <c r="AN234" i="1"/>
  <c r="A235" i="1"/>
  <c r="AN235" i="1"/>
  <c r="A236" i="1"/>
  <c r="AN236" i="1"/>
  <c r="A237" i="1"/>
  <c r="AN237" i="1"/>
  <c r="A238" i="1"/>
  <c r="AN238" i="1"/>
  <c r="A239" i="1"/>
  <c r="AN239" i="1"/>
  <c r="A240" i="1"/>
  <c r="AN240" i="1"/>
  <c r="A241" i="1"/>
  <c r="AN241" i="1"/>
  <c r="A242" i="1"/>
  <c r="AN242" i="1"/>
  <c r="A243" i="1"/>
  <c r="AN243" i="1"/>
  <c r="A244" i="1"/>
  <c r="AN244" i="1"/>
  <c r="A245" i="1"/>
  <c r="AN245" i="1"/>
  <c r="A246" i="1"/>
  <c r="AN246" i="1"/>
  <c r="A247" i="1"/>
  <c r="AN247" i="1"/>
  <c r="A248" i="1"/>
  <c r="AN248" i="1"/>
  <c r="A249" i="1"/>
  <c r="AN249" i="1"/>
  <c r="A250" i="1"/>
  <c r="AN250" i="1"/>
  <c r="A251" i="1"/>
  <c r="AN251" i="1"/>
  <c r="A252" i="1"/>
  <c r="AN252" i="1"/>
  <c r="A253" i="1"/>
  <c r="AN253" i="1"/>
  <c r="A254" i="1"/>
  <c r="AN254" i="1"/>
  <c r="A255" i="1"/>
  <c r="AN255" i="1"/>
  <c r="A256" i="1"/>
  <c r="AN256" i="1"/>
  <c r="A257" i="1"/>
  <c r="AN257" i="1"/>
  <c r="A258" i="1"/>
  <c r="AN258" i="1"/>
  <c r="A259" i="1"/>
  <c r="AN259" i="1"/>
  <c r="A260" i="1"/>
  <c r="AN260" i="1"/>
  <c r="A261" i="1"/>
  <c r="AN261" i="1"/>
  <c r="A262" i="1"/>
  <c r="AN262" i="1"/>
  <c r="A263" i="1"/>
  <c r="AN263" i="1"/>
  <c r="A264" i="1"/>
  <c r="AN264" i="1"/>
  <c r="A265" i="1"/>
  <c r="AN265" i="1"/>
  <c r="A266" i="1"/>
  <c r="AN266" i="1"/>
  <c r="A267" i="1"/>
  <c r="AN267" i="1"/>
  <c r="A268" i="1"/>
  <c r="AN268" i="1"/>
  <c r="A269" i="1"/>
  <c r="AN269" i="1"/>
  <c r="A270" i="1"/>
  <c r="AN270" i="1"/>
  <c r="A271" i="1"/>
  <c r="AN271" i="1"/>
  <c r="A272" i="1"/>
  <c r="AN272" i="1"/>
  <c r="A273" i="1"/>
  <c r="AN273" i="1"/>
  <c r="A274" i="1"/>
  <c r="AN274" i="1"/>
  <c r="A275" i="1"/>
  <c r="AN275" i="1"/>
  <c r="A276" i="1"/>
  <c r="AN276" i="1"/>
  <c r="A277" i="1"/>
  <c r="AN277" i="1"/>
  <c r="A278" i="1"/>
  <c r="AN278" i="1"/>
  <c r="A279" i="1"/>
  <c r="AN279" i="1"/>
  <c r="A280" i="1"/>
  <c r="AN280" i="1"/>
  <c r="A281" i="1"/>
  <c r="AN281" i="1"/>
  <c r="A282" i="1"/>
  <c r="AN282" i="1"/>
  <c r="A283" i="1"/>
  <c r="AN283" i="1"/>
  <c r="A284" i="1"/>
  <c r="AN284" i="1"/>
  <c r="A285" i="1"/>
  <c r="AN285" i="1"/>
  <c r="A286" i="1"/>
  <c r="AN286" i="1"/>
  <c r="A287" i="1"/>
  <c r="AN287" i="1"/>
  <c r="A288" i="1"/>
  <c r="AN288" i="1"/>
  <c r="A289" i="1"/>
  <c r="AN289" i="1"/>
  <c r="A290" i="1"/>
  <c r="AN290" i="1"/>
  <c r="A291" i="1"/>
  <c r="AN291" i="1"/>
  <c r="A292" i="1"/>
  <c r="AN292" i="1"/>
  <c r="A293" i="1"/>
  <c r="AN293" i="1"/>
  <c r="A294" i="1"/>
  <c r="AN294" i="1"/>
  <c r="A295" i="1"/>
  <c r="AN295" i="1"/>
  <c r="A296" i="1"/>
  <c r="AN296" i="1"/>
  <c r="A297" i="1"/>
  <c r="AN297" i="1"/>
  <c r="A298" i="1"/>
  <c r="AN298" i="1"/>
  <c r="A299" i="1"/>
  <c r="AN299" i="1"/>
  <c r="A300" i="1"/>
  <c r="AN300" i="1"/>
  <c r="A301" i="1"/>
  <c r="AN301" i="1"/>
  <c r="A302" i="1"/>
  <c r="AN302" i="1"/>
  <c r="A303" i="1"/>
  <c r="AN303" i="1"/>
  <c r="A304" i="1"/>
  <c r="AN304" i="1"/>
  <c r="A305" i="1"/>
  <c r="AN305" i="1"/>
  <c r="A306" i="1"/>
  <c r="AN306" i="1"/>
  <c r="A307" i="1"/>
  <c r="AN307" i="1"/>
  <c r="A308" i="1"/>
  <c r="AN308" i="1"/>
  <c r="A309" i="1"/>
  <c r="AN309" i="1"/>
  <c r="A310" i="1"/>
  <c r="AN310" i="1"/>
  <c r="A311" i="1"/>
  <c r="AN311" i="1"/>
  <c r="A312" i="1"/>
  <c r="AN312" i="1"/>
  <c r="A313" i="1"/>
  <c r="AN313" i="1"/>
  <c r="A314" i="1"/>
  <c r="AN314" i="1"/>
  <c r="A315" i="1"/>
  <c r="AN315" i="1"/>
  <c r="A316" i="1"/>
  <c r="AN316" i="1"/>
  <c r="A317" i="1"/>
  <c r="AN317" i="1"/>
  <c r="A318" i="1"/>
  <c r="AN318" i="1"/>
  <c r="A319" i="1"/>
  <c r="AN319" i="1"/>
  <c r="A320" i="1"/>
  <c r="AN320" i="1"/>
  <c r="A321" i="1"/>
  <c r="AN321" i="1"/>
  <c r="A322" i="1"/>
  <c r="AN322" i="1"/>
  <c r="A323" i="1"/>
  <c r="AN323" i="1"/>
  <c r="A324" i="1"/>
  <c r="AN324" i="1"/>
  <c r="A325" i="1"/>
  <c r="AN325" i="1"/>
  <c r="A326" i="1"/>
  <c r="AN326" i="1"/>
  <c r="A327" i="1"/>
  <c r="AN327" i="1"/>
  <c r="A328" i="1"/>
  <c r="AN328" i="1"/>
  <c r="A329" i="1"/>
  <c r="AN329" i="1"/>
  <c r="A330" i="1"/>
  <c r="AN330" i="1"/>
  <c r="A331" i="1"/>
  <c r="AN331" i="1"/>
  <c r="A332" i="1"/>
  <c r="AN332" i="1"/>
  <c r="A333" i="1"/>
  <c r="AN333" i="1"/>
  <c r="A334" i="1"/>
  <c r="AN334" i="1"/>
  <c r="A335" i="1"/>
  <c r="AN335" i="1"/>
  <c r="A336" i="1"/>
  <c r="AN336" i="1"/>
  <c r="A337" i="1"/>
  <c r="AN337" i="1"/>
  <c r="A338" i="1"/>
  <c r="AN338" i="1"/>
  <c r="A339" i="1"/>
  <c r="AN339" i="1"/>
  <c r="A340" i="1"/>
  <c r="AN340" i="1"/>
  <c r="A341" i="1"/>
  <c r="AN341" i="1"/>
  <c r="A342" i="1"/>
  <c r="AN342" i="1"/>
  <c r="A343" i="1"/>
  <c r="AN343" i="1"/>
  <c r="A344" i="1"/>
  <c r="AN344" i="1"/>
  <c r="A345" i="1"/>
  <c r="AN345" i="1"/>
  <c r="A346" i="1"/>
  <c r="AN346" i="1"/>
  <c r="A347" i="1"/>
  <c r="AN347" i="1"/>
  <c r="A348" i="1"/>
  <c r="AN348" i="1"/>
  <c r="A349" i="1"/>
  <c r="AN349" i="1"/>
  <c r="A350" i="1"/>
  <c r="AN350" i="1"/>
  <c r="A351" i="1"/>
  <c r="AN351" i="1"/>
  <c r="A352" i="1"/>
  <c r="AN352" i="1"/>
  <c r="A353" i="1"/>
  <c r="AN353" i="1"/>
  <c r="A354" i="1"/>
  <c r="AN354" i="1"/>
  <c r="A355" i="1"/>
  <c r="AN355" i="1"/>
  <c r="A356" i="1"/>
  <c r="AN356" i="1"/>
  <c r="A357" i="1"/>
  <c r="AN357" i="1"/>
  <c r="A358" i="1"/>
  <c r="AN358" i="1"/>
  <c r="A359" i="1"/>
  <c r="AN359" i="1"/>
  <c r="A360" i="1"/>
  <c r="AN360" i="1"/>
  <c r="A361" i="1"/>
  <c r="AN361" i="1"/>
  <c r="A362" i="1"/>
  <c r="AN362" i="1"/>
  <c r="A363" i="1"/>
  <c r="AN363" i="1"/>
  <c r="A364" i="1"/>
  <c r="AN364" i="1"/>
  <c r="A365" i="1"/>
  <c r="AN365" i="1"/>
  <c r="A366" i="1"/>
  <c r="AN366" i="1"/>
  <c r="A367" i="1"/>
  <c r="AN367" i="1"/>
  <c r="A368" i="1"/>
  <c r="AN368" i="1"/>
  <c r="A369" i="1"/>
  <c r="AN369" i="1"/>
  <c r="A370" i="1"/>
  <c r="AN370" i="1"/>
  <c r="A371" i="1"/>
  <c r="AN371" i="1"/>
  <c r="A372" i="1"/>
  <c r="AN372" i="1"/>
  <c r="A373" i="1"/>
  <c r="AN373" i="1"/>
  <c r="A374" i="1"/>
  <c r="AN374" i="1"/>
  <c r="A375" i="1"/>
  <c r="AN375" i="1"/>
  <c r="A376" i="1"/>
  <c r="AN376" i="1"/>
  <c r="A377" i="1"/>
  <c r="AN377" i="1"/>
  <c r="A378" i="1"/>
  <c r="AN378" i="1"/>
  <c r="A379" i="1"/>
  <c r="AN379" i="1"/>
  <c r="A380" i="1"/>
  <c r="AN380" i="1"/>
  <c r="A381" i="1"/>
  <c r="AN381" i="1"/>
  <c r="A382" i="1"/>
  <c r="AN382" i="1"/>
  <c r="A383" i="1"/>
  <c r="AN383" i="1"/>
  <c r="A384" i="1"/>
  <c r="AN384" i="1"/>
  <c r="A385" i="1"/>
  <c r="AN385" i="1"/>
  <c r="A386" i="1"/>
  <c r="AN386" i="1"/>
  <c r="A387" i="1"/>
  <c r="AN387" i="1"/>
  <c r="A388" i="1"/>
  <c r="AN388" i="1"/>
  <c r="A389" i="1"/>
  <c r="AN389" i="1"/>
  <c r="A390" i="1"/>
  <c r="AN390" i="1"/>
  <c r="A391" i="1"/>
  <c r="AN391" i="1"/>
  <c r="A392" i="1"/>
  <c r="AN392" i="1"/>
  <c r="A393" i="1"/>
  <c r="AN393" i="1"/>
  <c r="A394" i="1"/>
  <c r="AN394" i="1"/>
  <c r="A395" i="1"/>
  <c r="AN395" i="1"/>
  <c r="A396" i="1"/>
  <c r="AN396" i="1"/>
  <c r="A397" i="1"/>
  <c r="AN397" i="1"/>
  <c r="A398" i="1"/>
  <c r="AN398" i="1"/>
  <c r="A399" i="1"/>
  <c r="AN399" i="1"/>
  <c r="A400" i="1"/>
  <c r="AN400" i="1"/>
  <c r="A401" i="1"/>
  <c r="AN401" i="1"/>
  <c r="A402" i="1"/>
  <c r="AN402" i="1"/>
  <c r="A403" i="1"/>
  <c r="AN403" i="1"/>
  <c r="A404" i="1"/>
  <c r="AN404" i="1"/>
  <c r="A405" i="1"/>
  <c r="AN405" i="1"/>
  <c r="A406" i="1"/>
  <c r="AN406" i="1"/>
  <c r="A407" i="1"/>
  <c r="AN407" i="1"/>
  <c r="A408" i="1"/>
  <c r="AN408" i="1"/>
  <c r="A409" i="1"/>
  <c r="AN409" i="1"/>
  <c r="A410" i="1"/>
  <c r="AN410" i="1"/>
  <c r="A411" i="1"/>
  <c r="AN411" i="1"/>
  <c r="A412" i="1"/>
  <c r="AN412" i="1"/>
  <c r="A413" i="1"/>
  <c r="AN413" i="1"/>
  <c r="A414" i="1"/>
  <c r="AN414" i="1"/>
  <c r="A415" i="1"/>
  <c r="AN415" i="1"/>
  <c r="A416" i="1"/>
  <c r="AN416" i="1"/>
  <c r="A417" i="1"/>
  <c r="AN417" i="1"/>
  <c r="A418" i="1"/>
  <c r="AN418" i="1"/>
  <c r="A419" i="1"/>
  <c r="AN419" i="1"/>
  <c r="A420" i="1"/>
  <c r="AN420" i="1"/>
  <c r="A421" i="1"/>
  <c r="AN421" i="1"/>
  <c r="A422" i="1"/>
  <c r="AN422" i="1"/>
  <c r="A423" i="1"/>
  <c r="AN423" i="1"/>
  <c r="A424" i="1"/>
  <c r="AN424" i="1"/>
  <c r="A425" i="1"/>
  <c r="AN425" i="1"/>
  <c r="A426" i="1"/>
  <c r="AN426" i="1"/>
  <c r="A427" i="1"/>
  <c r="AN427" i="1"/>
  <c r="A428" i="1"/>
  <c r="AN428" i="1"/>
  <c r="A429" i="1"/>
  <c r="AN429" i="1"/>
  <c r="A430" i="1"/>
  <c r="AN430" i="1"/>
  <c r="A431" i="1"/>
  <c r="AN431" i="1"/>
  <c r="A432" i="1"/>
  <c r="AN432" i="1"/>
  <c r="A433" i="1"/>
  <c r="AN433" i="1"/>
  <c r="A434" i="1"/>
  <c r="AN434" i="1"/>
  <c r="A435" i="1"/>
  <c r="AN435" i="1"/>
  <c r="A436" i="1"/>
  <c r="AN436" i="1"/>
  <c r="A437" i="1"/>
  <c r="AN437" i="1"/>
  <c r="A438" i="1"/>
  <c r="AN438" i="1"/>
  <c r="A439" i="1"/>
  <c r="AN439" i="1"/>
  <c r="A440" i="1"/>
  <c r="AN440" i="1"/>
  <c r="A441" i="1"/>
  <c r="AN441" i="1"/>
  <c r="A442" i="1"/>
  <c r="AN442" i="1"/>
  <c r="A443" i="1"/>
  <c r="AN443" i="1"/>
  <c r="A444" i="1"/>
  <c r="AN444" i="1"/>
  <c r="A445" i="1"/>
  <c r="AN445" i="1"/>
  <c r="A446" i="1"/>
  <c r="AN446" i="1"/>
  <c r="A447" i="1"/>
  <c r="AN447" i="1"/>
  <c r="A448" i="1"/>
  <c r="AN448" i="1"/>
  <c r="A449" i="1"/>
  <c r="AN449" i="1"/>
  <c r="A450" i="1"/>
  <c r="AN450" i="1"/>
  <c r="A451" i="1"/>
  <c r="AN451" i="1"/>
  <c r="A452" i="1"/>
  <c r="AN452" i="1"/>
  <c r="A453" i="1"/>
  <c r="AN453" i="1"/>
  <c r="A454" i="1"/>
  <c r="AN454" i="1"/>
  <c r="A455" i="1"/>
  <c r="AN455" i="1"/>
  <c r="A456" i="1"/>
  <c r="AN456" i="1"/>
  <c r="A457" i="1"/>
  <c r="AN457" i="1"/>
  <c r="A458" i="1"/>
  <c r="AN458" i="1"/>
  <c r="A459" i="1"/>
  <c r="AN459" i="1"/>
  <c r="A460" i="1"/>
  <c r="AN460" i="1"/>
  <c r="A461" i="1"/>
  <c r="AN461" i="1"/>
  <c r="A462" i="1"/>
  <c r="AN462" i="1"/>
  <c r="A463" i="1"/>
  <c r="AN463" i="1"/>
  <c r="A464" i="1"/>
  <c r="AN464" i="1"/>
  <c r="A465" i="1"/>
  <c r="AN465" i="1"/>
  <c r="A466" i="1"/>
  <c r="AN466" i="1"/>
  <c r="A467" i="1"/>
  <c r="AN467" i="1"/>
  <c r="A468" i="1"/>
  <c r="AN468" i="1"/>
  <c r="A469" i="1"/>
  <c r="AN469" i="1"/>
  <c r="A470" i="1"/>
  <c r="AN470" i="1"/>
  <c r="A471" i="1"/>
  <c r="AN471" i="1"/>
  <c r="A472" i="1"/>
  <c r="AN472" i="1"/>
  <c r="A473" i="1"/>
  <c r="AN473" i="1"/>
  <c r="A474" i="1"/>
  <c r="AN474" i="1"/>
  <c r="A475" i="1"/>
  <c r="AN475" i="1"/>
  <c r="A476" i="1"/>
  <c r="AN476" i="1"/>
  <c r="A477" i="1"/>
  <c r="AN477" i="1"/>
  <c r="A478" i="1"/>
  <c r="AN478" i="1"/>
  <c r="A479" i="1"/>
  <c r="AN479" i="1"/>
  <c r="A480" i="1"/>
  <c r="AN480" i="1"/>
  <c r="A481" i="1"/>
  <c r="AN481" i="1"/>
  <c r="A482" i="1"/>
  <c r="AN482" i="1"/>
  <c r="A483" i="1"/>
  <c r="AN483" i="1"/>
  <c r="A484" i="1"/>
  <c r="AN484" i="1"/>
  <c r="A485" i="1"/>
  <c r="AN485" i="1"/>
  <c r="A486" i="1"/>
  <c r="AN486" i="1"/>
  <c r="A487" i="1"/>
  <c r="AN487" i="1"/>
  <c r="A488" i="1"/>
  <c r="AN488" i="1"/>
  <c r="A489" i="1"/>
  <c r="AN489" i="1"/>
  <c r="A490" i="1"/>
  <c r="AN490" i="1"/>
  <c r="A491" i="1"/>
  <c r="AN491" i="1"/>
  <c r="A492" i="1"/>
  <c r="AN492" i="1"/>
  <c r="A493" i="1"/>
  <c r="AN493" i="1"/>
  <c r="A494" i="1"/>
  <c r="AN494" i="1"/>
  <c r="A495" i="1"/>
  <c r="AN495" i="1"/>
  <c r="A496" i="1"/>
  <c r="AN496" i="1"/>
  <c r="A497" i="1"/>
  <c r="AN497" i="1"/>
  <c r="A498" i="1"/>
  <c r="AN498" i="1"/>
  <c r="A499" i="1"/>
  <c r="AN499" i="1"/>
  <c r="A500" i="1"/>
  <c r="AN500" i="1"/>
  <c r="A501" i="1"/>
  <c r="AN501" i="1"/>
  <c r="A502" i="1"/>
  <c r="AN502" i="1"/>
  <c r="A503" i="1"/>
  <c r="AN503" i="1"/>
  <c r="A504" i="1"/>
  <c r="AN504" i="1"/>
  <c r="A505" i="1"/>
  <c r="AN505" i="1"/>
  <c r="A506" i="1"/>
  <c r="AN506" i="1"/>
  <c r="A507" i="1"/>
  <c r="AN507" i="1"/>
  <c r="A508" i="1"/>
  <c r="AN508" i="1"/>
  <c r="A509" i="1"/>
  <c r="AN509" i="1"/>
  <c r="A510" i="1"/>
  <c r="AN510" i="1"/>
  <c r="A511" i="1"/>
  <c r="AN511" i="1"/>
  <c r="A512" i="1"/>
  <c r="AN512" i="1"/>
  <c r="A513" i="1"/>
  <c r="AN513" i="1"/>
  <c r="A514" i="1"/>
  <c r="AN514" i="1"/>
  <c r="A515" i="1"/>
  <c r="AN515" i="1"/>
  <c r="A516" i="1"/>
  <c r="AN516" i="1"/>
  <c r="A517" i="1"/>
  <c r="AN517" i="1"/>
  <c r="A518" i="1"/>
  <c r="AN518" i="1"/>
  <c r="A519" i="1"/>
  <c r="AN519" i="1"/>
  <c r="A520" i="1"/>
  <c r="AN520" i="1"/>
  <c r="A521" i="1"/>
  <c r="AN521" i="1"/>
  <c r="A522" i="1"/>
  <c r="AN522" i="1"/>
  <c r="A523" i="1"/>
  <c r="AN523" i="1"/>
  <c r="A524" i="1"/>
  <c r="AN524" i="1"/>
  <c r="A525" i="1"/>
  <c r="AN525" i="1"/>
  <c r="A526" i="1"/>
  <c r="AN526" i="1"/>
  <c r="A527" i="1"/>
  <c r="AN527" i="1"/>
  <c r="A528" i="1"/>
  <c r="AN528" i="1"/>
  <c r="A529" i="1"/>
  <c r="AN529" i="1"/>
  <c r="A530" i="1"/>
  <c r="AN530" i="1"/>
  <c r="A531" i="1"/>
  <c r="AN531" i="1"/>
  <c r="A532" i="1"/>
  <c r="AN532" i="1"/>
  <c r="A533" i="1"/>
  <c r="AN533" i="1"/>
  <c r="A534" i="1"/>
  <c r="AN534" i="1"/>
  <c r="A535" i="1"/>
  <c r="AN535" i="1"/>
  <c r="A536" i="1"/>
  <c r="AN536" i="1"/>
  <c r="A537" i="1"/>
  <c r="AN537" i="1"/>
  <c r="A538" i="1"/>
  <c r="AN538" i="1"/>
  <c r="A539" i="1"/>
  <c r="AN539" i="1"/>
  <c r="A540" i="1"/>
  <c r="AN540" i="1"/>
  <c r="A541" i="1"/>
  <c r="AN541" i="1"/>
  <c r="A542" i="1"/>
  <c r="AN542" i="1"/>
  <c r="A543" i="1"/>
  <c r="AN543" i="1"/>
  <c r="A544" i="1"/>
  <c r="AN544" i="1"/>
  <c r="A545" i="1"/>
  <c r="AN545" i="1"/>
  <c r="A546" i="1"/>
  <c r="AN546" i="1"/>
  <c r="A547" i="1"/>
  <c r="AN547" i="1"/>
  <c r="A548" i="1"/>
  <c r="AN548" i="1"/>
  <c r="A549" i="1"/>
  <c r="AN549" i="1"/>
  <c r="A550" i="1"/>
  <c r="AN550" i="1"/>
  <c r="A551" i="1"/>
  <c r="AN551" i="1"/>
  <c r="A552" i="1"/>
  <c r="AN552" i="1"/>
  <c r="A553" i="1"/>
  <c r="AN553" i="1"/>
  <c r="A554" i="1"/>
  <c r="AN554" i="1"/>
  <c r="A555" i="1"/>
  <c r="AN555" i="1"/>
  <c r="A556" i="1"/>
  <c r="AN556" i="1"/>
  <c r="A557" i="1"/>
  <c r="AN557" i="1"/>
  <c r="A558" i="1"/>
  <c r="AN558" i="1"/>
  <c r="A559" i="1"/>
  <c r="AN559" i="1"/>
  <c r="A560" i="1"/>
  <c r="AN560" i="1"/>
  <c r="A561" i="1"/>
  <c r="AN561" i="1"/>
  <c r="A562" i="1"/>
  <c r="AN562" i="1"/>
  <c r="A563" i="1"/>
  <c r="AN563" i="1"/>
  <c r="A564" i="1"/>
  <c r="AN564" i="1"/>
  <c r="A565" i="1"/>
  <c r="AN565" i="1"/>
  <c r="A566" i="1"/>
  <c r="AN566" i="1"/>
  <c r="A567" i="1"/>
  <c r="AN567" i="1"/>
  <c r="A568" i="1"/>
  <c r="AN568" i="1"/>
  <c r="A569" i="1"/>
  <c r="AN569" i="1"/>
  <c r="A570" i="1"/>
  <c r="AN570" i="1"/>
  <c r="A571" i="1"/>
  <c r="AN571" i="1"/>
  <c r="A572" i="1"/>
  <c r="AN572" i="1"/>
  <c r="A573" i="1"/>
  <c r="AN573" i="1"/>
  <c r="A574" i="1"/>
  <c r="AN574" i="1"/>
  <c r="A575" i="1"/>
  <c r="AN575" i="1"/>
  <c r="A576" i="1"/>
  <c r="AN576" i="1"/>
  <c r="A577" i="1"/>
  <c r="AN577" i="1"/>
  <c r="A578" i="1"/>
  <c r="AN578" i="1"/>
  <c r="A579" i="1"/>
  <c r="AN579" i="1"/>
  <c r="A580" i="1"/>
  <c r="AN580" i="1"/>
  <c r="A581" i="1"/>
  <c r="AN581" i="1"/>
  <c r="A582" i="1"/>
  <c r="AN582" i="1"/>
  <c r="A583" i="1"/>
  <c r="AN583" i="1"/>
  <c r="A584" i="1"/>
  <c r="AN584" i="1"/>
  <c r="A585" i="1"/>
  <c r="AN585" i="1"/>
  <c r="A586" i="1"/>
  <c r="AN586" i="1"/>
  <c r="A587" i="1"/>
  <c r="AN587" i="1"/>
  <c r="A588" i="1"/>
  <c r="AN588" i="1"/>
  <c r="A589" i="1"/>
  <c r="AN589" i="1"/>
  <c r="A590" i="1"/>
  <c r="AN590" i="1"/>
  <c r="A591" i="1"/>
  <c r="AN591" i="1"/>
  <c r="A592" i="1"/>
  <c r="AN592" i="1"/>
  <c r="A593" i="1"/>
  <c r="AN593" i="1"/>
  <c r="A594" i="1"/>
  <c r="AN594" i="1"/>
  <c r="A595" i="1"/>
  <c r="AN595" i="1"/>
  <c r="A596" i="1"/>
  <c r="AN596" i="1"/>
  <c r="A597" i="1"/>
  <c r="AN597" i="1"/>
  <c r="A598" i="1"/>
  <c r="AN598" i="1"/>
  <c r="A599" i="1"/>
  <c r="AN599" i="1"/>
  <c r="A600" i="1"/>
  <c r="AN600" i="1"/>
  <c r="A601" i="1"/>
  <c r="AN601" i="1"/>
  <c r="A602" i="1"/>
  <c r="AN602" i="1"/>
  <c r="A603" i="1"/>
  <c r="AN603" i="1"/>
  <c r="A604" i="1"/>
  <c r="AN604" i="1"/>
  <c r="A605" i="1"/>
  <c r="AN605" i="1"/>
  <c r="A606" i="1"/>
  <c r="AN606" i="1"/>
  <c r="A607" i="1"/>
  <c r="AN607" i="1"/>
  <c r="A608" i="1"/>
  <c r="AN608" i="1"/>
  <c r="A609" i="1"/>
  <c r="AN609" i="1"/>
  <c r="A610" i="1"/>
  <c r="AN610" i="1"/>
  <c r="A611" i="1"/>
  <c r="AN611" i="1"/>
  <c r="A612" i="1"/>
  <c r="AN612" i="1"/>
  <c r="A613" i="1"/>
  <c r="AN613" i="1"/>
  <c r="A614" i="1"/>
  <c r="AN614" i="1"/>
  <c r="A615" i="1"/>
  <c r="AN615" i="1"/>
  <c r="A616" i="1"/>
  <c r="AN616" i="1"/>
  <c r="A617" i="1"/>
  <c r="AN617" i="1"/>
  <c r="A618" i="1"/>
  <c r="AN618" i="1"/>
  <c r="A619" i="1"/>
  <c r="AN619" i="1"/>
  <c r="A620" i="1"/>
  <c r="AN620" i="1"/>
  <c r="A621" i="1"/>
  <c r="AN621" i="1"/>
  <c r="A622" i="1"/>
  <c r="AN622" i="1"/>
  <c r="A623" i="1"/>
  <c r="AN623" i="1"/>
  <c r="A624" i="1"/>
  <c r="AN624" i="1"/>
  <c r="A625" i="1"/>
  <c r="AN625" i="1"/>
  <c r="A626" i="1"/>
  <c r="AN626" i="1"/>
  <c r="A627" i="1"/>
  <c r="AN627" i="1"/>
  <c r="A628" i="1"/>
  <c r="AN628" i="1"/>
  <c r="A629" i="1"/>
  <c r="AN629" i="1"/>
  <c r="A630" i="1"/>
  <c r="AN630" i="1"/>
  <c r="A631" i="1"/>
  <c r="AN631" i="1"/>
  <c r="A632" i="1"/>
  <c r="AN632" i="1"/>
  <c r="A633" i="1"/>
  <c r="AN633" i="1"/>
  <c r="A634" i="1"/>
  <c r="AN634" i="1"/>
  <c r="A635" i="1"/>
  <c r="AN635" i="1"/>
  <c r="A636" i="1"/>
  <c r="AN636" i="1"/>
  <c r="A637" i="1"/>
  <c r="AN637" i="1"/>
  <c r="A638" i="1"/>
  <c r="AN638" i="1"/>
  <c r="A639" i="1"/>
  <c r="AN639" i="1"/>
  <c r="A640" i="1"/>
  <c r="AN640" i="1"/>
  <c r="A641" i="1"/>
  <c r="AN641" i="1"/>
  <c r="A642" i="1"/>
  <c r="AN642" i="1"/>
  <c r="A643" i="1"/>
  <c r="AN643" i="1"/>
  <c r="A644" i="1"/>
  <c r="AN644" i="1"/>
  <c r="A645" i="1"/>
  <c r="AN645" i="1"/>
  <c r="A646" i="1"/>
  <c r="AN646" i="1"/>
  <c r="A647" i="1"/>
  <c r="AN647" i="1"/>
  <c r="A648" i="1"/>
  <c r="AN648" i="1"/>
  <c r="A649" i="1"/>
  <c r="AN649" i="1"/>
  <c r="A650" i="1"/>
  <c r="AN650" i="1"/>
  <c r="A651" i="1"/>
  <c r="AN651" i="1"/>
  <c r="A652" i="1"/>
  <c r="AN652" i="1"/>
  <c r="A653" i="1"/>
  <c r="AN653" i="1"/>
  <c r="A654" i="1"/>
  <c r="AN654" i="1"/>
  <c r="A655" i="1"/>
  <c r="AN655" i="1"/>
  <c r="A656" i="1"/>
  <c r="AN656" i="1"/>
  <c r="A657" i="1"/>
  <c r="AN657" i="1"/>
  <c r="A658" i="1"/>
  <c r="AN658" i="1"/>
  <c r="A659" i="1"/>
  <c r="AN659" i="1"/>
  <c r="A660" i="1"/>
  <c r="AN660" i="1"/>
  <c r="A661" i="1"/>
  <c r="AN661" i="1"/>
  <c r="A662" i="1"/>
  <c r="AN662" i="1"/>
  <c r="A663" i="1"/>
  <c r="AN663" i="1"/>
  <c r="A664" i="1"/>
  <c r="AN664" i="1"/>
  <c r="A665" i="1"/>
  <c r="AN665" i="1"/>
  <c r="A666" i="1"/>
  <c r="AN666" i="1"/>
  <c r="A667" i="1"/>
  <c r="AN667" i="1"/>
  <c r="A668" i="1"/>
  <c r="AN668" i="1"/>
  <c r="A669" i="1"/>
  <c r="AN669" i="1"/>
  <c r="A670" i="1"/>
  <c r="AN670" i="1"/>
  <c r="A671" i="1"/>
  <c r="AN671" i="1"/>
  <c r="A672" i="1"/>
  <c r="AN672" i="1"/>
  <c r="A673" i="1"/>
  <c r="AN673" i="1"/>
  <c r="A674" i="1"/>
  <c r="AN674" i="1"/>
  <c r="A675" i="1"/>
  <c r="AN675" i="1"/>
  <c r="A676" i="1"/>
  <c r="AN676" i="1"/>
  <c r="A677" i="1"/>
  <c r="AN677" i="1"/>
  <c r="A678" i="1"/>
  <c r="AN678" i="1"/>
  <c r="A679" i="1"/>
  <c r="AN679" i="1"/>
  <c r="A680" i="1"/>
  <c r="AN680" i="1"/>
  <c r="A681" i="1"/>
  <c r="AN681" i="1"/>
  <c r="A682" i="1"/>
  <c r="AN682" i="1"/>
  <c r="A683" i="1"/>
  <c r="AN683" i="1"/>
  <c r="A684" i="1"/>
  <c r="AN684" i="1"/>
  <c r="A685" i="1"/>
  <c r="AN685" i="1"/>
  <c r="A686" i="1"/>
  <c r="AN686" i="1"/>
  <c r="A687" i="1"/>
  <c r="AN687" i="1"/>
  <c r="A688" i="1"/>
  <c r="AN688" i="1"/>
  <c r="A689" i="1"/>
  <c r="AN689" i="1"/>
  <c r="A690" i="1"/>
  <c r="AN690" i="1"/>
  <c r="A691" i="1"/>
  <c r="AN691" i="1"/>
  <c r="A692" i="1"/>
  <c r="AN692" i="1"/>
  <c r="A693" i="1"/>
  <c r="AN693" i="1"/>
  <c r="A694" i="1"/>
  <c r="AN694" i="1"/>
  <c r="A695" i="1"/>
  <c r="AN695" i="1"/>
  <c r="A696" i="1"/>
  <c r="AN696" i="1"/>
  <c r="A697" i="1"/>
  <c r="AN697" i="1"/>
  <c r="A698" i="1"/>
  <c r="AN698" i="1"/>
  <c r="A699" i="1"/>
  <c r="AN699" i="1"/>
  <c r="A700" i="1"/>
  <c r="AN700" i="1"/>
  <c r="A701" i="1"/>
  <c r="AN701" i="1"/>
  <c r="A702" i="1"/>
  <c r="AN702" i="1"/>
  <c r="A703" i="1"/>
  <c r="AN703" i="1"/>
  <c r="A704" i="1"/>
  <c r="AN704" i="1"/>
  <c r="A705" i="1"/>
  <c r="AN705" i="1"/>
  <c r="A706" i="1"/>
  <c r="AN706" i="1"/>
  <c r="A707" i="1"/>
  <c r="AN707" i="1"/>
  <c r="A708" i="1"/>
  <c r="AN708" i="1"/>
  <c r="A709" i="1"/>
  <c r="AN709" i="1"/>
  <c r="A710" i="1"/>
  <c r="AN710" i="1"/>
  <c r="A711" i="1"/>
  <c r="AN711" i="1"/>
  <c r="A712" i="1"/>
  <c r="AN712" i="1"/>
  <c r="A713" i="1"/>
  <c r="AN713" i="1"/>
  <c r="A714" i="1"/>
  <c r="AN714" i="1"/>
  <c r="A715" i="1"/>
  <c r="AN715" i="1"/>
  <c r="A716" i="1"/>
  <c r="AN716" i="1"/>
  <c r="A717" i="1"/>
  <c r="AN717" i="1"/>
  <c r="A718" i="1"/>
  <c r="AN718" i="1"/>
  <c r="A719" i="1"/>
  <c r="AN719" i="1"/>
  <c r="A720" i="1"/>
  <c r="AN720" i="1"/>
  <c r="A721" i="1"/>
  <c r="AN721" i="1"/>
  <c r="A722" i="1"/>
  <c r="AN722" i="1"/>
  <c r="A723" i="1"/>
  <c r="AN723" i="1"/>
  <c r="A724" i="1"/>
  <c r="AN724" i="1"/>
  <c r="A725" i="1"/>
  <c r="AN725" i="1"/>
  <c r="A726" i="1"/>
  <c r="AN726" i="1"/>
  <c r="A727" i="1"/>
  <c r="AN727" i="1"/>
  <c r="A728" i="1"/>
  <c r="AN728" i="1"/>
  <c r="A729" i="1"/>
  <c r="AN729" i="1"/>
  <c r="A730" i="1"/>
  <c r="AN730" i="1"/>
  <c r="A731" i="1"/>
  <c r="AN731" i="1"/>
  <c r="A732" i="1"/>
  <c r="AN732" i="1"/>
  <c r="A733" i="1"/>
  <c r="AN733" i="1"/>
  <c r="A734" i="1"/>
  <c r="AN734" i="1"/>
  <c r="A735" i="1"/>
  <c r="AN735" i="1"/>
  <c r="A736" i="1"/>
  <c r="AN736" i="1"/>
  <c r="A737" i="1"/>
  <c r="AN737" i="1"/>
  <c r="A738" i="1"/>
  <c r="AN738" i="1"/>
  <c r="A739" i="1"/>
  <c r="AN739" i="1"/>
  <c r="A740" i="1"/>
  <c r="AN740" i="1"/>
  <c r="A741" i="1"/>
  <c r="AN741" i="1"/>
  <c r="A742" i="1"/>
  <c r="AN742" i="1"/>
  <c r="A743" i="1"/>
  <c r="AN743" i="1"/>
  <c r="A744" i="1"/>
  <c r="AN744" i="1"/>
  <c r="A745" i="1"/>
  <c r="AN745" i="1"/>
  <c r="A746" i="1"/>
  <c r="AN746" i="1"/>
  <c r="A747" i="1"/>
  <c r="AN747" i="1"/>
  <c r="A748" i="1"/>
  <c r="AN748" i="1"/>
  <c r="A749" i="1"/>
  <c r="AN749" i="1"/>
  <c r="A750" i="1"/>
  <c r="AN750" i="1"/>
  <c r="A751" i="1"/>
  <c r="AN751" i="1"/>
  <c r="A752" i="1"/>
  <c r="AN752" i="1"/>
  <c r="A753" i="1"/>
  <c r="AN753" i="1"/>
  <c r="A754" i="1"/>
  <c r="AN754" i="1"/>
  <c r="A755" i="1"/>
  <c r="AN755" i="1"/>
  <c r="A756" i="1"/>
  <c r="AN756" i="1"/>
  <c r="A757" i="1"/>
  <c r="AN757" i="1"/>
  <c r="A758" i="1"/>
  <c r="AN758" i="1"/>
  <c r="A759" i="1"/>
  <c r="AN759" i="1"/>
  <c r="A760" i="1"/>
  <c r="AN760" i="1"/>
  <c r="A761" i="1"/>
  <c r="AN761" i="1"/>
  <c r="A762" i="1"/>
  <c r="AN762" i="1"/>
  <c r="A763" i="1"/>
  <c r="AN763" i="1"/>
  <c r="A764" i="1"/>
  <c r="AN764" i="1"/>
  <c r="A765" i="1"/>
  <c r="AN765" i="1"/>
  <c r="A766" i="1"/>
  <c r="AN766" i="1"/>
  <c r="A767" i="1"/>
  <c r="AN767" i="1"/>
  <c r="A768" i="1"/>
  <c r="AN768" i="1"/>
  <c r="A769" i="1"/>
  <c r="AN769" i="1"/>
  <c r="A770" i="1"/>
  <c r="AN770" i="1"/>
  <c r="A771" i="1"/>
  <c r="AN771" i="1"/>
  <c r="A772" i="1"/>
  <c r="AN772" i="1"/>
  <c r="A773" i="1"/>
  <c r="AN773" i="1"/>
  <c r="A774" i="1"/>
  <c r="AN774" i="1"/>
  <c r="A775" i="1"/>
  <c r="AN775" i="1"/>
  <c r="A776" i="1"/>
  <c r="AN776" i="1"/>
  <c r="A777" i="1"/>
  <c r="AN777" i="1"/>
  <c r="A778" i="1"/>
  <c r="AN778" i="1"/>
  <c r="A779" i="1"/>
  <c r="AN779" i="1"/>
  <c r="A780" i="1"/>
  <c r="AN780" i="1"/>
  <c r="A781" i="1"/>
  <c r="AN781" i="1"/>
  <c r="A782" i="1"/>
  <c r="AN782" i="1"/>
  <c r="A783" i="1"/>
  <c r="AN783" i="1"/>
  <c r="A784" i="1"/>
  <c r="AN784" i="1"/>
  <c r="A785" i="1"/>
  <c r="AN785" i="1"/>
  <c r="A786" i="1"/>
  <c r="AN786" i="1"/>
  <c r="A787" i="1"/>
  <c r="AN787" i="1"/>
  <c r="A788" i="1"/>
  <c r="AN788" i="1"/>
  <c r="A789" i="1"/>
  <c r="AN789" i="1"/>
  <c r="A790" i="1"/>
  <c r="AN790" i="1"/>
  <c r="A791" i="1"/>
  <c r="AN791" i="1"/>
  <c r="A792" i="1"/>
  <c r="AN792" i="1"/>
  <c r="A793" i="1"/>
  <c r="AN793" i="1"/>
  <c r="A794" i="1"/>
  <c r="AN794" i="1"/>
  <c r="A795" i="1"/>
  <c r="AN795" i="1"/>
  <c r="A796" i="1"/>
  <c r="AN796" i="1"/>
  <c r="A797" i="1"/>
  <c r="AN797" i="1"/>
  <c r="A798" i="1"/>
  <c r="AN798" i="1"/>
  <c r="A799" i="1"/>
  <c r="AN799" i="1"/>
  <c r="A800" i="1"/>
  <c r="AN800" i="1"/>
  <c r="A801" i="1"/>
  <c r="AN801" i="1"/>
  <c r="A802" i="1"/>
  <c r="AN802" i="1"/>
  <c r="A803" i="1"/>
  <c r="AN803" i="1"/>
  <c r="A804" i="1"/>
  <c r="AN804" i="1"/>
  <c r="A805" i="1"/>
  <c r="AN805" i="1"/>
  <c r="A806" i="1"/>
  <c r="AN806" i="1"/>
  <c r="A807" i="1"/>
  <c r="AN807" i="1"/>
  <c r="A808" i="1"/>
  <c r="AN808" i="1"/>
  <c r="A809" i="1"/>
  <c r="AN809" i="1"/>
  <c r="A810" i="1"/>
  <c r="AN810" i="1"/>
  <c r="A811" i="1"/>
  <c r="AN811" i="1"/>
  <c r="A812" i="1"/>
  <c r="AN812" i="1"/>
  <c r="A813" i="1"/>
  <c r="AN813" i="1"/>
  <c r="A814" i="1"/>
  <c r="AN814" i="1"/>
  <c r="A815" i="1"/>
  <c r="AN815" i="1"/>
  <c r="A816" i="1"/>
  <c r="AN816" i="1"/>
  <c r="A817" i="1"/>
  <c r="AN817" i="1"/>
  <c r="A818" i="1"/>
  <c r="AN818" i="1"/>
  <c r="A819" i="1"/>
  <c r="AN819" i="1"/>
  <c r="A820" i="1"/>
  <c r="AN820" i="1"/>
  <c r="A821" i="1"/>
  <c r="AN821" i="1"/>
  <c r="A822" i="1"/>
  <c r="AN822" i="1"/>
  <c r="A823" i="1"/>
  <c r="AN823" i="1"/>
  <c r="A824" i="1"/>
  <c r="AN824" i="1"/>
  <c r="A825" i="1"/>
  <c r="AN825" i="1"/>
  <c r="A826" i="1"/>
  <c r="AN826" i="1"/>
  <c r="A827" i="1"/>
  <c r="AN827" i="1"/>
  <c r="A828" i="1"/>
  <c r="AN828" i="1"/>
  <c r="A829" i="1"/>
  <c r="AN829" i="1"/>
  <c r="A830" i="1"/>
  <c r="AN830" i="1"/>
  <c r="A831" i="1"/>
  <c r="AN831" i="1"/>
  <c r="A832" i="1"/>
  <c r="AN832" i="1"/>
  <c r="A833" i="1"/>
  <c r="AN833" i="1"/>
  <c r="A834" i="1"/>
  <c r="AN834" i="1"/>
  <c r="A835" i="1"/>
  <c r="AN835" i="1"/>
  <c r="A836" i="1"/>
  <c r="AN836" i="1"/>
  <c r="A837" i="1"/>
  <c r="AN837" i="1"/>
  <c r="A838" i="1"/>
  <c r="AN838" i="1"/>
  <c r="A839" i="1"/>
  <c r="AN839" i="1"/>
  <c r="A840" i="1"/>
  <c r="AN840" i="1"/>
  <c r="A841" i="1"/>
  <c r="AN841" i="1"/>
  <c r="A842" i="1"/>
  <c r="AN842" i="1"/>
  <c r="A843" i="1"/>
  <c r="AN843" i="1"/>
  <c r="A844" i="1"/>
  <c r="AN844" i="1"/>
  <c r="A845" i="1"/>
  <c r="AN845" i="1"/>
  <c r="A846" i="1"/>
  <c r="AN846" i="1"/>
  <c r="A847" i="1"/>
  <c r="AN847" i="1"/>
  <c r="A848" i="1"/>
  <c r="AN848" i="1"/>
  <c r="A849" i="1"/>
  <c r="AN849" i="1"/>
  <c r="A850" i="1"/>
  <c r="AN850" i="1"/>
  <c r="A851" i="1"/>
  <c r="AN851" i="1"/>
  <c r="A852" i="1"/>
  <c r="AN852" i="1"/>
  <c r="A853" i="1"/>
  <c r="AN853" i="1"/>
  <c r="A854" i="1"/>
  <c r="AN854" i="1"/>
  <c r="A855" i="1"/>
  <c r="AN855" i="1"/>
  <c r="A856" i="1"/>
  <c r="AN856" i="1"/>
  <c r="A857" i="1"/>
  <c r="AN857" i="1"/>
  <c r="A858" i="1"/>
  <c r="AN858" i="1"/>
  <c r="A859" i="1"/>
  <c r="AN859" i="1"/>
  <c r="A860" i="1"/>
  <c r="AN860" i="1"/>
  <c r="A861" i="1"/>
  <c r="AN861" i="1"/>
  <c r="A862" i="1"/>
  <c r="AN862" i="1"/>
  <c r="A863" i="1"/>
  <c r="AN863" i="1"/>
  <c r="A864" i="1"/>
  <c r="AN864" i="1"/>
  <c r="A865" i="1"/>
  <c r="AN865" i="1"/>
  <c r="A866" i="1"/>
  <c r="AN866" i="1"/>
  <c r="A867" i="1"/>
  <c r="AN867" i="1"/>
  <c r="A868" i="1"/>
  <c r="AN868" i="1"/>
  <c r="A869" i="1"/>
  <c r="AN869" i="1"/>
  <c r="A870" i="1"/>
  <c r="AN870" i="1"/>
  <c r="A871" i="1"/>
  <c r="AN871" i="1"/>
  <c r="A872" i="1"/>
  <c r="AN872" i="1"/>
  <c r="A873" i="1"/>
  <c r="AN873" i="1"/>
  <c r="A874" i="1"/>
  <c r="AN874" i="1"/>
  <c r="A875" i="1"/>
  <c r="AN875" i="1"/>
  <c r="A876" i="1"/>
  <c r="AN876" i="1"/>
  <c r="A877" i="1"/>
  <c r="AN877" i="1"/>
  <c r="A878" i="1"/>
  <c r="AN878" i="1"/>
  <c r="A879" i="1"/>
  <c r="AN879" i="1"/>
  <c r="A880" i="1"/>
  <c r="AN880" i="1"/>
  <c r="A881" i="1"/>
  <c r="AN881" i="1"/>
  <c r="A882" i="1"/>
  <c r="AN882" i="1"/>
  <c r="A883" i="1"/>
  <c r="AN883" i="1"/>
  <c r="A884" i="1"/>
  <c r="AN884" i="1"/>
  <c r="A885" i="1"/>
  <c r="AN885" i="1"/>
  <c r="A886" i="1"/>
  <c r="AN886" i="1"/>
  <c r="A887" i="1"/>
  <c r="AN887" i="1"/>
  <c r="A888" i="1"/>
  <c r="AN888" i="1"/>
  <c r="A889" i="1"/>
  <c r="AN889" i="1"/>
  <c r="A890" i="1"/>
  <c r="AN890" i="1"/>
  <c r="A891" i="1"/>
  <c r="AN891" i="1"/>
  <c r="A892" i="1"/>
  <c r="AN892" i="1"/>
  <c r="A893" i="1"/>
  <c r="AN893" i="1"/>
  <c r="A894" i="1"/>
  <c r="AN894" i="1"/>
  <c r="A895" i="1"/>
  <c r="AN895" i="1"/>
  <c r="A896" i="1"/>
  <c r="AN896" i="1"/>
  <c r="A897" i="1"/>
  <c r="AN897" i="1"/>
  <c r="A898" i="1"/>
  <c r="AN898" i="1"/>
  <c r="A899" i="1"/>
  <c r="AN899" i="1"/>
  <c r="A900" i="1"/>
  <c r="AN900" i="1"/>
  <c r="A901" i="1"/>
  <c r="AN901" i="1"/>
  <c r="A902" i="1"/>
  <c r="AN902" i="1"/>
  <c r="A903" i="1"/>
  <c r="AN903" i="1"/>
  <c r="A904" i="1"/>
  <c r="AN904" i="1"/>
  <c r="A905" i="1"/>
  <c r="AN905" i="1"/>
  <c r="A906" i="1"/>
  <c r="AN906" i="1"/>
  <c r="A907" i="1"/>
  <c r="AN907" i="1"/>
  <c r="A908" i="1"/>
  <c r="AN908" i="1"/>
  <c r="A909" i="1"/>
  <c r="AN909" i="1"/>
  <c r="A910" i="1"/>
  <c r="AN910" i="1"/>
  <c r="A911" i="1"/>
  <c r="AN911" i="1"/>
  <c r="A912" i="1"/>
  <c r="AN912" i="1"/>
  <c r="A913" i="1"/>
  <c r="AN913" i="1"/>
  <c r="A914" i="1"/>
  <c r="AN914" i="1"/>
  <c r="A915" i="1"/>
  <c r="AN915" i="1"/>
  <c r="A916" i="1"/>
  <c r="AN916" i="1"/>
  <c r="A917" i="1"/>
  <c r="AN917" i="1"/>
  <c r="A918" i="1"/>
  <c r="AN918" i="1"/>
  <c r="A919" i="1"/>
  <c r="AN919" i="1"/>
  <c r="A920" i="1"/>
  <c r="AN920" i="1"/>
  <c r="A921" i="1"/>
  <c r="AN921" i="1"/>
  <c r="A922" i="1"/>
  <c r="AN922" i="1"/>
  <c r="A923" i="1"/>
  <c r="AN923" i="1"/>
  <c r="A924" i="1"/>
  <c r="AN924" i="1"/>
  <c r="A925" i="1"/>
  <c r="AN925" i="1"/>
  <c r="A926" i="1"/>
  <c r="AN926" i="1"/>
  <c r="A927" i="1"/>
  <c r="AN927" i="1"/>
  <c r="A928" i="1"/>
  <c r="AN928" i="1"/>
  <c r="A929" i="1"/>
  <c r="AN929" i="1"/>
  <c r="A930" i="1"/>
  <c r="AN930" i="1"/>
  <c r="C4" i="2"/>
  <c r="C5" i="2"/>
  <c r="C6" i="2"/>
  <c r="C7" i="2"/>
  <c r="F88" i="2" l="1"/>
  <c r="B164" i="2"/>
  <c r="E21" i="2"/>
  <c r="B86" i="2"/>
  <c r="B46" i="2"/>
  <c r="D42" i="2"/>
  <c r="B156" i="2"/>
  <c r="F152" i="2"/>
  <c r="F73" i="2"/>
  <c r="F137" i="2"/>
  <c r="E46" i="2"/>
  <c r="E110" i="2"/>
  <c r="D19" i="2"/>
  <c r="D83" i="2"/>
  <c r="D147" i="2"/>
  <c r="B55" i="2"/>
  <c r="B119" i="2"/>
  <c r="B88" i="2"/>
  <c r="F34" i="2"/>
  <c r="F98" i="2"/>
  <c r="F162" i="2"/>
  <c r="E71" i="2"/>
  <c r="E135" i="2"/>
  <c r="D44" i="2"/>
  <c r="D108" i="2"/>
  <c r="C11" i="2"/>
  <c r="B96" i="2"/>
  <c r="F51" i="2"/>
  <c r="F115" i="2"/>
  <c r="E24" i="2"/>
  <c r="E88" i="2"/>
  <c r="E152" i="2"/>
  <c r="D61" i="2"/>
  <c r="D125" i="2"/>
  <c r="B33" i="2"/>
  <c r="B97" i="2"/>
  <c r="B161" i="2"/>
  <c r="B162" i="2"/>
  <c r="F76" i="2"/>
  <c r="F140" i="2"/>
  <c r="E49" i="2"/>
  <c r="E113" i="2"/>
  <c r="D22" i="2"/>
  <c r="D86" i="2"/>
  <c r="D150" i="2"/>
  <c r="B58" i="2"/>
  <c r="F21" i="2"/>
  <c r="F85" i="2"/>
  <c r="F149" i="2"/>
  <c r="E58" i="2"/>
  <c r="E122" i="2"/>
  <c r="D31" i="2"/>
  <c r="D95" i="2"/>
  <c r="D159" i="2"/>
  <c r="B67" i="2"/>
  <c r="B131" i="2"/>
  <c r="F62" i="2"/>
  <c r="F126" i="2"/>
  <c r="E35" i="2"/>
  <c r="E99" i="2"/>
  <c r="E163" i="2"/>
  <c r="D72" i="2"/>
  <c r="D136" i="2"/>
  <c r="D138" i="2"/>
  <c r="B140" i="2"/>
  <c r="F112" i="2"/>
  <c r="B22" i="2"/>
  <c r="E37" i="2"/>
  <c r="E133" i="2"/>
  <c r="B126" i="2"/>
  <c r="F17" i="2"/>
  <c r="F81" i="2"/>
  <c r="F145" i="2"/>
  <c r="E54" i="2"/>
  <c r="E118" i="2"/>
  <c r="D27" i="2"/>
  <c r="D91" i="2"/>
  <c r="D155" i="2"/>
  <c r="B63" i="2"/>
  <c r="B127" i="2"/>
  <c r="B104" i="2"/>
  <c r="F42" i="2"/>
  <c r="F106" i="2"/>
  <c r="F16" i="2"/>
  <c r="E79" i="2"/>
  <c r="E143" i="2"/>
  <c r="D52" i="2"/>
  <c r="D116" i="2"/>
  <c r="B24" i="2"/>
  <c r="B120" i="2"/>
  <c r="F59" i="2"/>
  <c r="F123" i="2"/>
  <c r="E32" i="2"/>
  <c r="E96" i="2"/>
  <c r="E160" i="2"/>
  <c r="D69" i="2"/>
  <c r="D133" i="2"/>
  <c r="B41" i="2"/>
  <c r="B105" i="2"/>
  <c r="B15" i="2"/>
  <c r="F20" i="2"/>
  <c r="F84" i="2"/>
  <c r="F148" i="2"/>
  <c r="E57" i="2"/>
  <c r="E121" i="2"/>
  <c r="D30" i="2"/>
  <c r="D94" i="2"/>
  <c r="D158" i="2"/>
  <c r="B74" i="2"/>
  <c r="F29" i="2"/>
  <c r="F93" i="2"/>
  <c r="F157" i="2"/>
  <c r="E66" i="2"/>
  <c r="E130" i="2"/>
  <c r="D39" i="2"/>
  <c r="D103" i="2"/>
  <c r="D13" i="2"/>
  <c r="B75" i="2"/>
  <c r="B139" i="2"/>
  <c r="F70" i="2"/>
  <c r="F134" i="2"/>
  <c r="E43" i="2"/>
  <c r="E107" i="2"/>
  <c r="E11" i="2"/>
  <c r="D80" i="2"/>
  <c r="D144" i="2"/>
  <c r="B52" i="2"/>
  <c r="B116" i="2"/>
  <c r="F79" i="2"/>
  <c r="F143" i="2"/>
  <c r="E52" i="2"/>
  <c r="E116" i="2"/>
  <c r="D25" i="2"/>
  <c r="D89" i="2"/>
  <c r="D153" i="2"/>
  <c r="B61" i="2"/>
  <c r="B125" i="2"/>
  <c r="F40" i="2"/>
  <c r="D90" i="2"/>
  <c r="B12" i="2"/>
  <c r="E109" i="2"/>
  <c r="D152" i="2"/>
  <c r="F23" i="2"/>
  <c r="F151" i="2"/>
  <c r="E60" i="2"/>
  <c r="D33" i="2"/>
  <c r="D161" i="2"/>
  <c r="B133" i="2"/>
  <c r="E101" i="2"/>
  <c r="B94" i="2"/>
  <c r="B14" i="2"/>
  <c r="D114" i="2"/>
  <c r="E93" i="2"/>
  <c r="E69" i="2"/>
  <c r="B70" i="2"/>
  <c r="F25" i="2"/>
  <c r="F89" i="2"/>
  <c r="F153" i="2"/>
  <c r="E62" i="2"/>
  <c r="E126" i="2"/>
  <c r="D35" i="2"/>
  <c r="D99" i="2"/>
  <c r="D163" i="2"/>
  <c r="B71" i="2"/>
  <c r="B135" i="2"/>
  <c r="B112" i="2"/>
  <c r="F50" i="2"/>
  <c r="F114" i="2"/>
  <c r="E23" i="2"/>
  <c r="E87" i="2"/>
  <c r="E151" i="2"/>
  <c r="D60" i="2"/>
  <c r="D124" i="2"/>
  <c r="B32" i="2"/>
  <c r="B136" i="2"/>
  <c r="F67" i="2"/>
  <c r="F131" i="2"/>
  <c r="E40" i="2"/>
  <c r="E104" i="2"/>
  <c r="E14" i="2"/>
  <c r="D77" i="2"/>
  <c r="D141" i="2"/>
  <c r="B49" i="2"/>
  <c r="B113" i="2"/>
  <c r="B66" i="2"/>
  <c r="F28" i="2"/>
  <c r="F92" i="2"/>
  <c r="F156" i="2"/>
  <c r="E65" i="2"/>
  <c r="E129" i="2"/>
  <c r="D38" i="2"/>
  <c r="D102" i="2"/>
  <c r="D12" i="2"/>
  <c r="B82" i="2"/>
  <c r="F37" i="2"/>
  <c r="F101" i="2"/>
  <c r="F165" i="2"/>
  <c r="E74" i="2"/>
  <c r="E138" i="2"/>
  <c r="D47" i="2"/>
  <c r="D111" i="2"/>
  <c r="B19" i="2"/>
  <c r="B83" i="2"/>
  <c r="B147" i="2"/>
  <c r="F78" i="2"/>
  <c r="F142" i="2"/>
  <c r="E51" i="2"/>
  <c r="E115" i="2"/>
  <c r="D24" i="2"/>
  <c r="D88" i="2"/>
  <c r="B60" i="2"/>
  <c r="F87" i="2"/>
  <c r="E124" i="2"/>
  <c r="D97" i="2"/>
  <c r="B69" i="2"/>
  <c r="B142" i="2"/>
  <c r="B30" i="2"/>
  <c r="D74" i="2"/>
  <c r="D50" i="2"/>
  <c r="B158" i="2"/>
  <c r="F160" i="2"/>
  <c r="D162" i="2"/>
  <c r="F33" i="2"/>
  <c r="F97" i="2"/>
  <c r="F161" i="2"/>
  <c r="E70" i="2"/>
  <c r="E134" i="2"/>
  <c r="D43" i="2"/>
  <c r="D107" i="2"/>
  <c r="D11" i="2"/>
  <c r="B79" i="2"/>
  <c r="B143" i="2"/>
  <c r="B128" i="2"/>
  <c r="F58" i="2"/>
  <c r="F122" i="2"/>
  <c r="E31" i="2"/>
  <c r="E95" i="2"/>
  <c r="E159" i="2"/>
  <c r="D68" i="2"/>
  <c r="D132" i="2"/>
  <c r="B40" i="2"/>
  <c r="B152" i="2"/>
  <c r="F75" i="2"/>
  <c r="F139" i="2"/>
  <c r="E48" i="2"/>
  <c r="E112" i="2"/>
  <c r="D21" i="2"/>
  <c r="D85" i="2"/>
  <c r="D149" i="2"/>
  <c r="B57" i="2"/>
  <c r="B121" i="2"/>
  <c r="B90" i="2"/>
  <c r="F36" i="2"/>
  <c r="F100" i="2"/>
  <c r="F164" i="2"/>
  <c r="E73" i="2"/>
  <c r="E137" i="2"/>
  <c r="D46" i="2"/>
  <c r="D110" i="2"/>
  <c r="B18" i="2"/>
  <c r="B98" i="2"/>
  <c r="F45" i="2"/>
  <c r="F109" i="2"/>
  <c r="E18" i="2"/>
  <c r="E82" i="2"/>
  <c r="E146" i="2"/>
  <c r="D55" i="2"/>
  <c r="D119" i="2"/>
  <c r="B27" i="2"/>
  <c r="B91" i="2"/>
  <c r="F22" i="2"/>
  <c r="F86" i="2"/>
  <c r="F150" i="2"/>
  <c r="E59" i="2"/>
  <c r="E123" i="2"/>
  <c r="B38" i="2"/>
  <c r="D122" i="2"/>
  <c r="B102" i="2"/>
  <c r="E141" i="2"/>
  <c r="B132" i="2"/>
  <c r="F96" i="2"/>
  <c r="D98" i="2"/>
  <c r="F41" i="2"/>
  <c r="F105" i="2"/>
  <c r="F15" i="2"/>
  <c r="E78" i="2"/>
  <c r="E142" i="2"/>
  <c r="D51" i="2"/>
  <c r="D115" i="2"/>
  <c r="B23" i="2"/>
  <c r="B87" i="2"/>
  <c r="B151" i="2"/>
  <c r="B144" i="2"/>
  <c r="F66" i="2"/>
  <c r="F130" i="2"/>
  <c r="E39" i="2"/>
  <c r="E103" i="2"/>
  <c r="E13" i="2"/>
  <c r="D76" i="2"/>
  <c r="D140" i="2"/>
  <c r="B48" i="2"/>
  <c r="F19" i="2"/>
  <c r="F83" i="2"/>
  <c r="F147" i="2"/>
  <c r="E56" i="2"/>
  <c r="E120" i="2"/>
  <c r="D29" i="2"/>
  <c r="D93" i="2"/>
  <c r="D157" i="2"/>
  <c r="B65" i="2"/>
  <c r="B129" i="2"/>
  <c r="B106" i="2"/>
  <c r="F44" i="2"/>
  <c r="F108" i="2"/>
  <c r="E17" i="2"/>
  <c r="E81" i="2"/>
  <c r="E145" i="2"/>
  <c r="D54" i="2"/>
  <c r="D118" i="2"/>
  <c r="B26" i="2"/>
  <c r="B114" i="2"/>
  <c r="F53" i="2"/>
  <c r="F117" i="2"/>
  <c r="E26" i="2"/>
  <c r="E90" i="2"/>
  <c r="E154" i="2"/>
  <c r="D63" i="2"/>
  <c r="D127" i="2"/>
  <c r="B35" i="2"/>
  <c r="B99" i="2"/>
  <c r="F30" i="2"/>
  <c r="F94" i="2"/>
  <c r="F158" i="2"/>
  <c r="E67" i="2"/>
  <c r="E131" i="2"/>
  <c r="D40" i="2"/>
  <c r="D104" i="2"/>
  <c r="D14" i="2"/>
  <c r="D130" i="2"/>
  <c r="D58" i="2"/>
  <c r="D66" i="2"/>
  <c r="E77" i="2"/>
  <c r="B78" i="2"/>
  <c r="B148" i="2"/>
  <c r="D34" i="2"/>
  <c r="F49" i="2"/>
  <c r="F113" i="2"/>
  <c r="E22" i="2"/>
  <c r="E86" i="2"/>
  <c r="E150" i="2"/>
  <c r="D59" i="2"/>
  <c r="D123" i="2"/>
  <c r="B31" i="2"/>
  <c r="B95" i="2"/>
  <c r="B159" i="2"/>
  <c r="B160" i="2"/>
  <c r="F74" i="2"/>
  <c r="F138" i="2"/>
  <c r="E47" i="2"/>
  <c r="E111" i="2"/>
  <c r="D20" i="2"/>
  <c r="D84" i="2"/>
  <c r="D148" i="2"/>
  <c r="B56" i="2"/>
  <c r="F27" i="2"/>
  <c r="F91" i="2"/>
  <c r="F155" i="2"/>
  <c r="E64" i="2"/>
  <c r="E128" i="2"/>
  <c r="D37" i="2"/>
  <c r="D101" i="2"/>
  <c r="D165" i="2"/>
  <c r="B73" i="2"/>
  <c r="B137" i="2"/>
  <c r="B122" i="2"/>
  <c r="F52" i="2"/>
  <c r="F116" i="2"/>
  <c r="E25" i="2"/>
  <c r="E89" i="2"/>
  <c r="E153" i="2"/>
  <c r="D62" i="2"/>
  <c r="D126" i="2"/>
  <c r="B34" i="2"/>
  <c r="B138" i="2"/>
  <c r="F61" i="2"/>
  <c r="F125" i="2"/>
  <c r="E34" i="2"/>
  <c r="E98" i="2"/>
  <c r="E162" i="2"/>
  <c r="D71" i="2"/>
  <c r="D135" i="2"/>
  <c r="B43" i="2"/>
  <c r="B107" i="2"/>
  <c r="F38" i="2"/>
  <c r="F102" i="2"/>
  <c r="F12" i="2"/>
  <c r="E75" i="2"/>
  <c r="E139" i="2"/>
  <c r="D48" i="2"/>
  <c r="D112" i="2"/>
  <c r="B20" i="2"/>
  <c r="B84" i="2"/>
  <c r="F47" i="2"/>
  <c r="F111" i="2"/>
  <c r="E20" i="2"/>
  <c r="E84" i="2"/>
  <c r="E148" i="2"/>
  <c r="D57" i="2"/>
  <c r="D121" i="2"/>
  <c r="B29" i="2"/>
  <c r="B93" i="2"/>
  <c r="B157" i="2"/>
  <c r="B155" i="2"/>
  <c r="F144" i="2"/>
  <c r="B54" i="2"/>
  <c r="E29" i="2"/>
  <c r="E149" i="2"/>
  <c r="B163" i="2"/>
  <c r="F14" i="2"/>
  <c r="D16" i="2"/>
  <c r="F120" i="2"/>
  <c r="E61" i="2"/>
  <c r="E102" i="2"/>
  <c r="B47" i="2"/>
  <c r="F90" i="2"/>
  <c r="D36" i="2"/>
  <c r="F43" i="2"/>
  <c r="E144" i="2"/>
  <c r="B89" i="2"/>
  <c r="F132" i="2"/>
  <c r="D78" i="2"/>
  <c r="F77" i="2"/>
  <c r="D23" i="2"/>
  <c r="B123" i="2"/>
  <c r="E91" i="2"/>
  <c r="D128" i="2"/>
  <c r="B100" i="2"/>
  <c r="F103" i="2"/>
  <c r="E44" i="2"/>
  <c r="E156" i="2"/>
  <c r="D105" i="2"/>
  <c r="B45" i="2"/>
  <c r="B149" i="2"/>
  <c r="B62" i="2"/>
  <c r="B11" i="2"/>
  <c r="F72" i="2"/>
  <c r="E85" i="2"/>
  <c r="F57" i="2"/>
  <c r="E158" i="2"/>
  <c r="B103" i="2"/>
  <c r="F146" i="2"/>
  <c r="F99" i="2"/>
  <c r="D45" i="2"/>
  <c r="B145" i="2"/>
  <c r="E33" i="2"/>
  <c r="D134" i="2"/>
  <c r="F133" i="2"/>
  <c r="D79" i="2"/>
  <c r="E147" i="2"/>
  <c r="D160" i="2"/>
  <c r="B108" i="2"/>
  <c r="E68" i="2"/>
  <c r="E164" i="2"/>
  <c r="B53" i="2"/>
  <c r="D154" i="2"/>
  <c r="B150" i="2"/>
  <c r="F124" i="2"/>
  <c r="E83" i="2"/>
  <c r="B37" i="2"/>
  <c r="B124" i="2"/>
  <c r="D92" i="2"/>
  <c r="F46" i="2"/>
  <c r="F119" i="2"/>
  <c r="D113" i="2"/>
  <c r="B165" i="2"/>
  <c r="E136" i="2"/>
  <c r="F95" i="2"/>
  <c r="B134" i="2"/>
  <c r="F65" i="2"/>
  <c r="E12" i="2"/>
  <c r="B111" i="2"/>
  <c r="F154" i="2"/>
  <c r="D100" i="2"/>
  <c r="F107" i="2"/>
  <c r="D53" i="2"/>
  <c r="B153" i="2"/>
  <c r="E41" i="2"/>
  <c r="D142" i="2"/>
  <c r="F141" i="2"/>
  <c r="D87" i="2"/>
  <c r="F54" i="2"/>
  <c r="E155" i="2"/>
  <c r="B28" i="2"/>
  <c r="F31" i="2"/>
  <c r="F127" i="2"/>
  <c r="E76" i="2"/>
  <c r="D17" i="2"/>
  <c r="D129" i="2"/>
  <c r="B77" i="2"/>
  <c r="F24" i="2"/>
  <c r="D26" i="2"/>
  <c r="B118" i="2"/>
  <c r="F32" i="2"/>
  <c r="E117" i="2"/>
  <c r="D82" i="2"/>
  <c r="D96" i="2"/>
  <c r="E132" i="2"/>
  <c r="B110" i="2"/>
  <c r="B39" i="2"/>
  <c r="F69" i="2"/>
  <c r="B92" i="2"/>
  <c r="B141" i="2"/>
  <c r="F104" i="2"/>
  <c r="F121" i="2"/>
  <c r="D67" i="2"/>
  <c r="B13" i="2"/>
  <c r="E55" i="2"/>
  <c r="D156" i="2"/>
  <c r="F163" i="2"/>
  <c r="D109" i="2"/>
  <c r="B130" i="2"/>
  <c r="E97" i="2"/>
  <c r="B42" i="2"/>
  <c r="E42" i="2"/>
  <c r="D143" i="2"/>
  <c r="F110" i="2"/>
  <c r="D32" i="2"/>
  <c r="B36" i="2"/>
  <c r="F39" i="2"/>
  <c r="F135" i="2"/>
  <c r="E92" i="2"/>
  <c r="D41" i="2"/>
  <c r="D137" i="2"/>
  <c r="B85" i="2"/>
  <c r="D146" i="2"/>
  <c r="E114" i="2"/>
  <c r="F71" i="2"/>
  <c r="B117" i="2"/>
  <c r="E125" i="2"/>
  <c r="F35" i="2"/>
  <c r="E16" i="2"/>
  <c r="E36" i="2"/>
  <c r="D106" i="2"/>
  <c r="F129" i="2"/>
  <c r="D75" i="2"/>
  <c r="B64" i="2"/>
  <c r="E63" i="2"/>
  <c r="D164" i="2"/>
  <c r="F11" i="2"/>
  <c r="D117" i="2"/>
  <c r="B146" i="2"/>
  <c r="E105" i="2"/>
  <c r="B50" i="2"/>
  <c r="E50" i="2"/>
  <c r="D151" i="2"/>
  <c r="F118" i="2"/>
  <c r="D56" i="2"/>
  <c r="B44" i="2"/>
  <c r="F55" i="2"/>
  <c r="F159" i="2"/>
  <c r="E100" i="2"/>
  <c r="D49" i="2"/>
  <c r="D145" i="2"/>
  <c r="B101" i="2"/>
  <c r="F48" i="2"/>
  <c r="E53" i="2"/>
  <c r="B59" i="2"/>
  <c r="E28" i="2"/>
  <c r="B21" i="2"/>
  <c r="E45" i="2"/>
  <c r="F82" i="2"/>
  <c r="B81" i="2"/>
  <c r="B115" i="2"/>
  <c r="E140" i="2"/>
  <c r="F136" i="2"/>
  <c r="F128" i="2"/>
  <c r="E30" i="2"/>
  <c r="D131" i="2"/>
  <c r="F18" i="2"/>
  <c r="E119" i="2"/>
  <c r="B72" i="2"/>
  <c r="E72" i="2"/>
  <c r="B17" i="2"/>
  <c r="F60" i="2"/>
  <c r="E161" i="2"/>
  <c r="B154" i="2"/>
  <c r="E106" i="2"/>
  <c r="B51" i="2"/>
  <c r="E19" i="2"/>
  <c r="D64" i="2"/>
  <c r="B68" i="2"/>
  <c r="F63" i="2"/>
  <c r="F13" i="2"/>
  <c r="E108" i="2"/>
  <c r="D65" i="2"/>
  <c r="D15" i="2"/>
  <c r="B109" i="2"/>
  <c r="F56" i="2"/>
  <c r="F80" i="2"/>
  <c r="D18" i="2"/>
  <c r="E157" i="2"/>
  <c r="E38" i="2"/>
  <c r="D139" i="2"/>
  <c r="F26" i="2"/>
  <c r="E127" i="2"/>
  <c r="B80" i="2"/>
  <c r="E80" i="2"/>
  <c r="B25" i="2"/>
  <c r="F68" i="2"/>
  <c r="E15" i="2"/>
  <c r="B16" i="2"/>
  <c r="E27" i="2"/>
  <c r="B76" i="2"/>
  <c r="D73" i="2"/>
  <c r="F64" i="2"/>
  <c r="E94" i="2"/>
  <c r="D28" i="2"/>
  <c r="D70" i="2"/>
  <c r="D120" i="2"/>
  <c r="D81" i="2"/>
  <c r="E165" i="2"/>
  <c r="C17" i="2"/>
  <c r="C120" i="2"/>
  <c r="C158" i="2"/>
  <c r="C94" i="2"/>
  <c r="C30" i="2"/>
  <c r="C39" i="2"/>
  <c r="C109" i="2"/>
  <c r="C45" i="2"/>
  <c r="C119" i="2"/>
  <c r="C124" i="2"/>
  <c r="C60" i="2"/>
  <c r="C56" i="2"/>
  <c r="C115" i="2"/>
  <c r="C51" i="2"/>
  <c r="C146" i="2"/>
  <c r="C82" i="2"/>
  <c r="C18" i="2"/>
  <c r="C161" i="2"/>
  <c r="C97" i="2"/>
  <c r="C33" i="2"/>
  <c r="C128" i="2"/>
  <c r="C89" i="2"/>
  <c r="C66" i="2"/>
  <c r="C145" i="2"/>
  <c r="C58" i="2"/>
  <c r="C129" i="2"/>
  <c r="C104" i="2"/>
  <c r="C26" i="2"/>
  <c r="C152" i="2"/>
  <c r="C72" i="2"/>
  <c r="C150" i="2"/>
  <c r="C86" i="2"/>
  <c r="C22" i="2"/>
  <c r="C165" i="2"/>
  <c r="C101" i="2"/>
  <c r="C37" i="2"/>
  <c r="C79" i="2"/>
  <c r="C116" i="2"/>
  <c r="C52" i="2"/>
  <c r="C151" i="2"/>
  <c r="C107" i="2"/>
  <c r="C43" i="2"/>
  <c r="C138" i="2"/>
  <c r="C74" i="2"/>
  <c r="C153" i="2"/>
  <c r="C25" i="2"/>
  <c r="C80" i="2"/>
  <c r="C122" i="2"/>
  <c r="C137" i="2"/>
  <c r="C53" i="2"/>
  <c r="C90" i="2"/>
  <c r="C112" i="2"/>
  <c r="C40" i="2"/>
  <c r="C142" i="2"/>
  <c r="C78" i="2"/>
  <c r="C160" i="2"/>
  <c r="C157" i="2"/>
  <c r="C93" i="2"/>
  <c r="C29" i="2"/>
  <c r="C47" i="2"/>
  <c r="C108" i="2"/>
  <c r="C44" i="2"/>
  <c r="C163" i="2"/>
  <c r="C99" i="2"/>
  <c r="C35" i="2"/>
  <c r="C130" i="2"/>
  <c r="C81" i="2"/>
  <c r="C73" i="2"/>
  <c r="C159" i="2"/>
  <c r="C15" i="2"/>
  <c r="C64" i="2"/>
  <c r="C143" i="2"/>
  <c r="C134" i="2"/>
  <c r="C70" i="2"/>
  <c r="C96" i="2"/>
  <c r="C149" i="2"/>
  <c r="C85" i="2"/>
  <c r="C21" i="2"/>
  <c r="C164" i="2"/>
  <c r="C100" i="2"/>
  <c r="C36" i="2"/>
  <c r="C155" i="2"/>
  <c r="C91" i="2"/>
  <c r="C27" i="2"/>
  <c r="C48" i="2"/>
  <c r="C68" i="2"/>
  <c r="C13" i="2"/>
  <c r="C95" i="2"/>
  <c r="C126" i="2"/>
  <c r="C62" i="2"/>
  <c r="C24" i="2"/>
  <c r="C141" i="2"/>
  <c r="C77" i="2"/>
  <c r="C136" i="2"/>
  <c r="C156" i="2"/>
  <c r="C92" i="2"/>
  <c r="C28" i="2"/>
  <c r="C147" i="2"/>
  <c r="C83" i="2"/>
  <c r="C19" i="2"/>
  <c r="C114" i="2"/>
  <c r="C50" i="2"/>
  <c r="C135" i="2"/>
  <c r="C65" i="2"/>
  <c r="C123" i="2"/>
  <c r="C41" i="2"/>
  <c r="C111" i="2"/>
  <c r="C71" i="2"/>
  <c r="C118" i="2"/>
  <c r="C54" i="2"/>
  <c r="C127" i="2"/>
  <c r="C133" i="2"/>
  <c r="C69" i="2"/>
  <c r="C88" i="2"/>
  <c r="C148" i="2"/>
  <c r="C84" i="2"/>
  <c r="C20" i="2"/>
  <c r="C139" i="2"/>
  <c r="C75" i="2"/>
  <c r="C16" i="2"/>
  <c r="C106" i="2"/>
  <c r="C42" i="2"/>
  <c r="C103" i="2"/>
  <c r="C121" i="2"/>
  <c r="C57" i="2"/>
  <c r="C49" i="2"/>
  <c r="C12" i="2"/>
  <c r="C38" i="2"/>
  <c r="C117" i="2"/>
  <c r="C59" i="2"/>
  <c r="C105" i="2"/>
  <c r="C23" i="2"/>
  <c r="C31" i="2"/>
  <c r="C110" i="2"/>
  <c r="C46" i="2"/>
  <c r="C87" i="2"/>
  <c r="C125" i="2"/>
  <c r="C61" i="2"/>
  <c r="C32" i="2"/>
  <c r="C140" i="2"/>
  <c r="C76" i="2"/>
  <c r="C144" i="2"/>
  <c r="C131" i="2"/>
  <c r="C67" i="2"/>
  <c r="C162" i="2"/>
  <c r="C98" i="2"/>
  <c r="C34" i="2"/>
  <c r="C55" i="2"/>
  <c r="C113" i="2"/>
  <c r="C14" i="2"/>
  <c r="C102" i="2"/>
  <c r="C63" i="2"/>
  <c r="C132" i="2"/>
  <c r="C154" i="2"/>
  <c r="E4" i="2" l="1"/>
</calcChain>
</file>

<file path=xl/sharedStrings.xml><?xml version="1.0" encoding="utf-8"?>
<sst xmlns="http://schemas.openxmlformats.org/spreadsheetml/2006/main" count="45715" uniqueCount="7059">
  <si>
    <t>CODMOD I.E.</t>
  </si>
  <si>
    <t>NOMBRE DE LA REGION</t>
  </si>
  <si>
    <t>NOMBRE DE LA UNIDAD EJECUTORA</t>
  </si>
  <si>
    <t>NOMBRE DEL ORGANO INTERMEDIO</t>
  </si>
  <si>
    <t>PROVINCIA</t>
  </si>
  <si>
    <t>DISTRITO</t>
  </si>
  <si>
    <t>TIPO I.E.</t>
  </si>
  <si>
    <t>GESTION</t>
  </si>
  <si>
    <t>ZONA</t>
  </si>
  <si>
    <t>CODIGO LOCAL</t>
  </si>
  <si>
    <t>CLAVE8</t>
  </si>
  <si>
    <t>NIVEL EDUCATIVO</t>
  </si>
  <si>
    <t>NOMBRE DE LA INSTITUCION EDUCATIVA</t>
  </si>
  <si>
    <t>JEC</t>
  </si>
  <si>
    <t>CODIGO DE PLAZA</t>
  </si>
  <si>
    <t>ESPECIALIDAD</t>
  </si>
  <si>
    <t>TIPO DE TRABAJADOR</t>
  </si>
  <si>
    <t>SUB-TIPO DE TRABAJADOR</t>
  </si>
  <si>
    <t>CARGO</t>
  </si>
  <si>
    <t>SITUACION LABORAL</t>
  </si>
  <si>
    <t>MOTIVO DE VACANTE</t>
  </si>
  <si>
    <t>DESCRIPCION ESCALA</t>
  </si>
  <si>
    <t>CATEGORIA REMUNERATIVA</t>
  </si>
  <si>
    <t>JORNADA LABORAL</t>
  </si>
  <si>
    <t>ESTADO</t>
  </si>
  <si>
    <t>FECHA DE INICIO</t>
  </si>
  <si>
    <t>FECHA DE TERMINO</t>
  </si>
  <si>
    <t>TIPO DE REGISTRO</t>
  </si>
  <si>
    <t>LEY</t>
  </si>
  <si>
    <t>FECHA DE INGRESO NOMB.</t>
  </si>
  <si>
    <t>DOCUMENTO DE IDENTIDAD</t>
  </si>
  <si>
    <t>CODIGO MODULAR</t>
  </si>
  <si>
    <t>FECHA DE NACIMIENTO</t>
  </si>
  <si>
    <t>SEXO</t>
  </si>
  <si>
    <t>APELLIDO PATERNO</t>
  </si>
  <si>
    <t>APELLIDO MATERNO</t>
  </si>
  <si>
    <t>NOMBRES</t>
  </si>
  <si>
    <t>REGIMEN PENSIONARIO</t>
  </si>
  <si>
    <t>FECHA AFILIACION R.P.</t>
  </si>
  <si>
    <t>CÓDIGO ESSALUD</t>
  </si>
  <si>
    <t>AFP</t>
  </si>
  <si>
    <t>CÓDIGO AFP</t>
  </si>
  <si>
    <t>FECHA AFIIACION AFP</t>
  </si>
  <si>
    <t>FECHA DEVENGUE AFP</t>
  </si>
  <si>
    <t>MENCION</t>
  </si>
  <si>
    <t>CENTRO DE ESTUDIOS</t>
  </si>
  <si>
    <t>TIPO ESTUDIOS</t>
  </si>
  <si>
    <t>ESTADO DE ESTUDIOS</t>
  </si>
  <si>
    <t>ESPECIALIDAD PROFESIONAL</t>
  </si>
  <si>
    <t>GRADO</t>
  </si>
  <si>
    <t>CELULAR</t>
  </si>
  <si>
    <t>EMAIL</t>
  </si>
  <si>
    <t>FECHA DE RESOLUCION</t>
  </si>
  <si>
    <t>NUMERO DE RESOLUCION</t>
  </si>
  <si>
    <t>DESC. SUPERIOR</t>
  </si>
  <si>
    <t>NUMERO DE CONTRATO CAS</t>
  </si>
  <si>
    <t>NUMERO DE ADENDA CAS</t>
  </si>
  <si>
    <t>PREVENTIVA</t>
  </si>
  <si>
    <t>REFERENCIA PREVENTIVA</t>
  </si>
  <si>
    <t>CUSCO</t>
  </si>
  <si>
    <t>EDUCACION CANCHIS</t>
  </si>
  <si>
    <t>UGEL CANCHIS</t>
  </si>
  <si>
    <t>CANAS</t>
  </si>
  <si>
    <t>LAYO</t>
  </si>
  <si>
    <t>UNIDOCENTE</t>
  </si>
  <si>
    <t>ESTATAL</t>
  </si>
  <si>
    <t>RURAL 1</t>
  </si>
  <si>
    <t>0930826</t>
  </si>
  <si>
    <t>154403</t>
  </si>
  <si>
    <t>FB992466</t>
  </si>
  <si>
    <t>Primaria</t>
  </si>
  <si>
    <t>56466</t>
  </si>
  <si>
    <t>NO</t>
  </si>
  <si>
    <t>428261217310</t>
  </si>
  <si>
    <t/>
  </si>
  <si>
    <t>DOCENTE</t>
  </si>
  <si>
    <t>PROFESOR (FUNCIONES DE DIRECTOR)</t>
  </si>
  <si>
    <t>NOMBRADO</t>
  </si>
  <si>
    <t>REASIGNACION POR RACIONALIZACION DE: HUAHUATICO ESPINOZA, GUILLERMO EUGENIO, Resolución Nº R.M. N° 204-2014-MINEDU</t>
  </si>
  <si>
    <t>TERCERA ESCALA MAGISTERIAL</t>
  </si>
  <si>
    <t>3</t>
  </si>
  <si>
    <t>30</t>
  </si>
  <si>
    <t>ACTIVO</t>
  </si>
  <si>
    <t>ORGANICA</t>
  </si>
  <si>
    <t>LEY 29944</t>
  </si>
  <si>
    <t>1044068925</t>
  </si>
  <si>
    <t>MASCULINO</t>
  </si>
  <si>
    <t>HUARCA</t>
  </si>
  <si>
    <t>MAQQUERA</t>
  </si>
  <si>
    <t>JOSOE ALEXI</t>
  </si>
  <si>
    <t>D.L. Nº 19990</t>
  </si>
  <si>
    <t>8702081HRMQJ005</t>
  </si>
  <si>
    <t>NINGUNO</t>
  </si>
  <si>
    <t>-</t>
  </si>
  <si>
    <t>EDUCACION PRIMARIA</t>
  </si>
  <si>
    <t>UNIVERSIDAD</t>
  </si>
  <si>
    <t>INSTITUTO SUPERIOR</t>
  </si>
  <si>
    <t>PROFESOR DE EDUCACION PRIMARIA-T-N° 009090-P-DREC</t>
  </si>
  <si>
    <t>935390314</t>
  </si>
  <si>
    <t>ale_neca@hotmail.com</t>
  </si>
  <si>
    <t xml:space="preserve">  -   -</t>
  </si>
  <si>
    <t>.</t>
  </si>
  <si>
    <t>0930792</t>
  </si>
  <si>
    <t>154399</t>
  </si>
  <si>
    <t>FB992454</t>
  </si>
  <si>
    <t>56454</t>
  </si>
  <si>
    <t>428281216316</t>
  </si>
  <si>
    <t>REASIGNACION POR INTERES PERSONAL DE:FERNANDEZ HUAMAN, HUGO, Resolución N° 0569-2014</t>
  </si>
  <si>
    <t>SEGUNDA ESCALA MAGISTERIAL</t>
  </si>
  <si>
    <t>2</t>
  </si>
  <si>
    <t>1041935637</t>
  </si>
  <si>
    <t>FEMENINO</t>
  </si>
  <si>
    <t>COA</t>
  </si>
  <si>
    <t>TRIVEÑO</t>
  </si>
  <si>
    <t>EDITH</t>
  </si>
  <si>
    <t>8305230CATVE004</t>
  </si>
  <si>
    <t>EDUCACIÓN PRIMARIA</t>
  </si>
  <si>
    <t>PROFESOR DE EDUCACIÓN PRIMARIA T-N° 005128-P-DREC</t>
  </si>
  <si>
    <t>930424378</t>
  </si>
  <si>
    <t>0</t>
  </si>
  <si>
    <t>POLIDOCENTE COMPLETO</t>
  </si>
  <si>
    <t>RURAL 2</t>
  </si>
  <si>
    <t>0232686</t>
  </si>
  <si>
    <t>154375</t>
  </si>
  <si>
    <t>FB992174</t>
  </si>
  <si>
    <t>56174</t>
  </si>
  <si>
    <t>428271216314</t>
  </si>
  <si>
    <t>DIRECTIVO</t>
  </si>
  <si>
    <t>DIRECTOR I.E.</t>
  </si>
  <si>
    <t>ENCARGADO</t>
  </si>
  <si>
    <t>RENUNCIA DE DESIGNACION COMO DIRECTIVO DE I.E. (R.S.G. Nº 1551-2014) DE : PHOCO CASSA, PRUDENCIO</t>
  </si>
  <si>
    <t>40</t>
  </si>
  <si>
    <t>1024704463</t>
  </si>
  <si>
    <t>SENCCA</t>
  </si>
  <si>
    <t>YUCRA</t>
  </si>
  <si>
    <t>DARIO</t>
  </si>
  <si>
    <t>NO ESPECIFICA</t>
  </si>
  <si>
    <t>938411831</t>
  </si>
  <si>
    <t>3550-2022 UGEL CANCHIS</t>
  </si>
  <si>
    <t>08EVE2228738</t>
  </si>
  <si>
    <t>PROFESOR - EDUCACION FISICA</t>
  </si>
  <si>
    <t>CONTRATADO</t>
  </si>
  <si>
    <t>OFICIO Nro 00198-2023-MINEDU/SPE-OPEP-UPP</t>
  </si>
  <si>
    <t>1</t>
  </si>
  <si>
    <t>12</t>
  </si>
  <si>
    <t>EVENTUAL</t>
  </si>
  <si>
    <t>LEY 30328</t>
  </si>
  <si>
    <t>1024571920</t>
  </si>
  <si>
    <t>CABALLERO</t>
  </si>
  <si>
    <t>CLETO MARCELINO</t>
  </si>
  <si>
    <t>PROFUTURO MIXTA</t>
  </si>
  <si>
    <t>EDUCACIÓN FÍSICA</t>
  </si>
  <si>
    <t>SUPERIOR UNIVERSITARIA</t>
  </si>
  <si>
    <t>PEDAGOGICO</t>
  </si>
  <si>
    <t>LICENCIADO EN EDUCACION FISICA</t>
  </si>
  <si>
    <t>TITULADO</t>
  </si>
  <si>
    <t>949939803</t>
  </si>
  <si>
    <t>PATRICIO_CABALLERO_61@HOTMAIL.COM</t>
  </si>
  <si>
    <t>1402-2023 UGEL CANCHIS</t>
  </si>
  <si>
    <t>426221216310</t>
  </si>
  <si>
    <t>PROFESOR</t>
  </si>
  <si>
    <t>NONAGESIMA SEGUNDA DISPOSICION COMPLEMENTARIA FINAL DE LA LEY Nº 29951 (MEMORANDUM N° 4299-2012-MINEDU/SPE-UP)</t>
  </si>
  <si>
    <t>1044493595</t>
  </si>
  <si>
    <t>HUARACA</t>
  </si>
  <si>
    <t>ARONI</t>
  </si>
  <si>
    <t>RUBIO ROLANDO</t>
  </si>
  <si>
    <t>A.F.P.</t>
  </si>
  <si>
    <t>8606011HRANR000</t>
  </si>
  <si>
    <t>INTEGRA MIXTA</t>
  </si>
  <si>
    <t>615621RHARN8</t>
  </si>
  <si>
    <t>PROFESOR DE EDUCACION PRIMARIA -EBI-T-N° 010576-P-DREC</t>
  </si>
  <si>
    <t>940897596</t>
  </si>
  <si>
    <t>426221216313</t>
  </si>
  <si>
    <t>1043779531</t>
  </si>
  <si>
    <t>ATAMARI</t>
  </si>
  <si>
    <t>ROQUE</t>
  </si>
  <si>
    <t>RANMIER EMERSON</t>
  </si>
  <si>
    <t>8603081AMRUR009</t>
  </si>
  <si>
    <t>PROFESOR DE EDUCACION PRIMARIA -T-Nº 007010-P-DREC</t>
  </si>
  <si>
    <t>993632695</t>
  </si>
  <si>
    <t>426221216316</t>
  </si>
  <si>
    <t>PRIMERA ESCALA MAGISTERIAL</t>
  </si>
  <si>
    <t>1040773496</t>
  </si>
  <si>
    <t>APAZA</t>
  </si>
  <si>
    <t>CAMA</t>
  </si>
  <si>
    <t>ROGER</t>
  </si>
  <si>
    <t>8005021AZCAR000</t>
  </si>
  <si>
    <t>593411RACZA0</t>
  </si>
  <si>
    <t>PROFESOR DE EDUCACION PRIMARIA-T-N° 24138-P-DREP</t>
  </si>
  <si>
    <t>950359346</t>
  </si>
  <si>
    <t>428271216312</t>
  </si>
  <si>
    <t>REASIGNACION POR UNIDAD FAMILIAR DE: PINTO DE CASTRO, ZENOVIA, Resolución Nº 0538-2020 UGEL CONDESUYOS</t>
  </si>
  <si>
    <t>1080050558</t>
  </si>
  <si>
    <t>CCOPA</t>
  </si>
  <si>
    <t>CANAHUIRE</t>
  </si>
  <si>
    <t>JAVIER</t>
  </si>
  <si>
    <t>7604231CPCAJ002</t>
  </si>
  <si>
    <t>INTEGRA</t>
  </si>
  <si>
    <t>578711JCCPA2</t>
  </si>
  <si>
    <t>I.S.P. NO ESTATAL "DIVINO MAESTRO"-SICUANI</t>
  </si>
  <si>
    <t>SUPERIOR NO UNIVERSITARIA</t>
  </si>
  <si>
    <t>PROFESOR DE EDUCACION PRIMARIA</t>
  </si>
  <si>
    <t>972798874</t>
  </si>
  <si>
    <t>JAVIERCCC23@HOTMAIL.COM</t>
  </si>
  <si>
    <t>0475-2023 UGEL CANCHIS</t>
  </si>
  <si>
    <t>428271216318</t>
  </si>
  <si>
    <t>ENCARGATURA DE:SENCCA YUCRA, DARIO, Resolución Nº 3550-2022</t>
  </si>
  <si>
    <t>POR REEMPLAZO</t>
  </si>
  <si>
    <t>1041978565</t>
  </si>
  <si>
    <t>HUAMPA</t>
  </si>
  <si>
    <t>CAHUANA</t>
  </si>
  <si>
    <t>JUVENAL</t>
  </si>
  <si>
    <t>PRIMA</t>
  </si>
  <si>
    <t>603381JHCMU4</t>
  </si>
  <si>
    <t>EDUCACION PRIMARIA.</t>
  </si>
  <si>
    <t>971165432</t>
  </si>
  <si>
    <t>cahuana_24_83@hotmail.com</t>
  </si>
  <si>
    <t>0493-2023 UGEL CANCHIS</t>
  </si>
  <si>
    <t>0557645</t>
  </si>
  <si>
    <t>154380</t>
  </si>
  <si>
    <t>FB992404</t>
  </si>
  <si>
    <t>56404</t>
  </si>
  <si>
    <t>428221219318</t>
  </si>
  <si>
    <t>CESE A SOLICITUD DE: HUARACHA CHURATA, PEDRO, Resolución Nº 2201-2014-UGEL-C</t>
  </si>
  <si>
    <t>1044464375</t>
  </si>
  <si>
    <t>RIVAS</t>
  </si>
  <si>
    <t>EDWIN</t>
  </si>
  <si>
    <t>8410191AZRAE008</t>
  </si>
  <si>
    <t>PROFESOR DE EDUCACION PRIMARIA-T-N° 006136-P-DREC</t>
  </si>
  <si>
    <t>974398313</t>
  </si>
  <si>
    <t>MULTIGRADO</t>
  </si>
  <si>
    <t>0232678</t>
  </si>
  <si>
    <t>154361</t>
  </si>
  <si>
    <t>FB992173</t>
  </si>
  <si>
    <t>56173</t>
  </si>
  <si>
    <t>426221216319</t>
  </si>
  <si>
    <t>1024807343</t>
  </si>
  <si>
    <t>CORPUNA</t>
  </si>
  <si>
    <t>SALAZAR</t>
  </si>
  <si>
    <t>HIPOLITO</t>
  </si>
  <si>
    <t>963067610</t>
  </si>
  <si>
    <t>hipocorpuna13@gmail.com</t>
  </si>
  <si>
    <t>428251215310</t>
  </si>
  <si>
    <t>REASIG. RDR. 1271-04 UGELC</t>
  </si>
  <si>
    <t>1024700838</t>
  </si>
  <si>
    <t>ANTEZANA</t>
  </si>
  <si>
    <t>RAMOS</t>
  </si>
  <si>
    <t>MARIA CRISTINA</t>
  </si>
  <si>
    <t>974363109</t>
  </si>
  <si>
    <t>428251215314</t>
  </si>
  <si>
    <t>CESE POR LIMITE DE EDAD DE: SUMIRE FERNANDEZ, MOISES, Resolución Nº 1528-2021 UGEL CANCHIS</t>
  </si>
  <si>
    <t>1024586518</t>
  </si>
  <si>
    <t>PUCHO</t>
  </si>
  <si>
    <t>HALANOCCA</t>
  </si>
  <si>
    <t>FAUSTINO</t>
  </si>
  <si>
    <t>984571106</t>
  </si>
  <si>
    <t>faustinom@hotmail.es</t>
  </si>
  <si>
    <t>0232660</t>
  </si>
  <si>
    <t>154356</t>
  </si>
  <si>
    <t>FB992172</t>
  </si>
  <si>
    <t>56172</t>
  </si>
  <si>
    <t>424201214316</t>
  </si>
  <si>
    <t>UBICACION DE PROFESORES (de Directivo a Profesor) DE:CAHUATA CABALLERO, LEONIDAS GONZALO</t>
  </si>
  <si>
    <t>1024712369</t>
  </si>
  <si>
    <t>QUISPE</t>
  </si>
  <si>
    <t>CANDIA</t>
  </si>
  <si>
    <t>VICTOR ALBERTO</t>
  </si>
  <si>
    <t>574051VQCSD0</t>
  </si>
  <si>
    <t>973523535</t>
  </si>
  <si>
    <t>3822-2022 UGEL CANCHIS</t>
  </si>
  <si>
    <t>08EVE2228737</t>
  </si>
  <si>
    <t>1370-2023 UGEL CANCHIS</t>
  </si>
  <si>
    <t>424201214317</t>
  </si>
  <si>
    <t>REASIGNACION POR UNIDAD FAMILIAR DE:CCAHUANTICO QUECAÑO, JESUS, Resolución N° 2281-2020 UGEL CANCHIS</t>
  </si>
  <si>
    <t>1041127934</t>
  </si>
  <si>
    <t>CHOQUENAIRA</t>
  </si>
  <si>
    <t>HUAHUACCAPA</t>
  </si>
  <si>
    <t>TONY OMAR</t>
  </si>
  <si>
    <t>8111151CQHHT002</t>
  </si>
  <si>
    <t>HABITAT</t>
  </si>
  <si>
    <t>945878022</t>
  </si>
  <si>
    <t>TOCH-1@HOTMAIL.COM</t>
  </si>
  <si>
    <t>0522-2023 UGEL CANCHIS</t>
  </si>
  <si>
    <t>424251214312</t>
  </si>
  <si>
    <t>REASIGNACION POR UNIDAD FAMILIAR DE:SALAS CARRILLO, ELISEO, Resolución N° 0151-2014</t>
  </si>
  <si>
    <t>1002279469</t>
  </si>
  <si>
    <t>PALOMINO</t>
  </si>
  <si>
    <t>VICTOR JUSTO</t>
  </si>
  <si>
    <t>PROFESOR DE EDUCACION PRIMARIA-T-Nº 13346-P-DREP</t>
  </si>
  <si>
    <t>940899632</t>
  </si>
  <si>
    <t>424251214314</t>
  </si>
  <si>
    <t>CESE POR LIMITE DE EDAD DE: CURO LEON, ELIAS, Resolución Nº 3960-2022 UGEL CANCHIS</t>
  </si>
  <si>
    <t>1024586096</t>
  </si>
  <si>
    <t>CHECCORI</t>
  </si>
  <si>
    <t>ARAGON</t>
  </si>
  <si>
    <t>NORBERTO</t>
  </si>
  <si>
    <t>PRIMARIA</t>
  </si>
  <si>
    <t>910748033</t>
  </si>
  <si>
    <t>NORBERTOARAGON1974@GMAIL.COM</t>
  </si>
  <si>
    <t>0519-2023 UGEL CANCHIS</t>
  </si>
  <si>
    <t>424251214315</t>
  </si>
  <si>
    <t>REASIGNACION POR INTERES PERSONAL DE:SANCHEZ TORRES, TEODORA, Resolución N° 0785-2014-UGEL-C</t>
  </si>
  <si>
    <t>1024571399</t>
  </si>
  <si>
    <t>CAHUATA</t>
  </si>
  <si>
    <t>LEONIDAS GONZALO</t>
  </si>
  <si>
    <t>PROFESOR DE EDUCACION PRIMARIA-T-N° 02000-P-USE-C</t>
  </si>
  <si>
    <t>974459607</t>
  </si>
  <si>
    <t>lgcc@gmail.com</t>
  </si>
  <si>
    <t>424251214318</t>
  </si>
  <si>
    <t>REASIGNACION POR INTERES PERSONAL DE: CUNO ATAJO, JULIANA MARTHA, Resolución Nº 0090-2017 UGEL-AREQUIPA NORT</t>
  </si>
  <si>
    <t>1042519794</t>
  </si>
  <si>
    <t>HUAMAN</t>
  </si>
  <si>
    <t>CHOQUEPATA</t>
  </si>
  <si>
    <t>NELIDA</t>
  </si>
  <si>
    <t>8407170HMCQN002</t>
  </si>
  <si>
    <t>PROFESOR DE EDUCACION PRIMARIA-T-Nº 003107-P-DREC</t>
  </si>
  <si>
    <t>950352389</t>
  </si>
  <si>
    <t>CJUNO</t>
  </si>
  <si>
    <t>CAÑARI</t>
  </si>
  <si>
    <t>0232652</t>
  </si>
  <si>
    <t>154342</t>
  </si>
  <si>
    <t>FB992171</t>
  </si>
  <si>
    <t>56171</t>
  </si>
  <si>
    <t>424241211312</t>
  </si>
  <si>
    <t>RETIRO DEL SERVICIO POR LA 2da. DISPOSICION COMPLEMENTARIA TRANSITORIA Y FINAL LEY Nº 29944 DE: CHURATA HUILLCA, JOSE</t>
  </si>
  <si>
    <t>1024709556</t>
  </si>
  <si>
    <t>RAMIREZ</t>
  </si>
  <si>
    <t>JULIAN</t>
  </si>
  <si>
    <t>7304151QSRLJ008</t>
  </si>
  <si>
    <t>PRIMA MIXTA</t>
  </si>
  <si>
    <t>567671JQRSI4</t>
  </si>
  <si>
    <t>PROF. DE EDUC. PRIMARIA-T-N° 02058P-USE-C</t>
  </si>
  <si>
    <t>942985746</t>
  </si>
  <si>
    <t>424241211314</t>
  </si>
  <si>
    <t>CESE DE FLORES GONZALES EDGARDO RDR. 1214-04 UGELC</t>
  </si>
  <si>
    <t>1041286939</t>
  </si>
  <si>
    <t>CCOYTO</t>
  </si>
  <si>
    <t>ROJAS</t>
  </si>
  <si>
    <t>VERENISSE</t>
  </si>
  <si>
    <t>8202020CYRAV001</t>
  </si>
  <si>
    <t>PROFESORA DE EDUCACION PRIMARIA-T-Nº 12445-P-DREC</t>
  </si>
  <si>
    <t>900195323</t>
  </si>
  <si>
    <t>veress7@hotmail.com</t>
  </si>
  <si>
    <t>424241211318</t>
  </si>
  <si>
    <t>REASIGNACION POR RACIONALIZACION DE:PILA ZARATE, CESAR, Resolución N° 2702-2021 UGEL CANCHIS</t>
  </si>
  <si>
    <t>1044432631</t>
  </si>
  <si>
    <t>IBARRA</t>
  </si>
  <si>
    <t>RONY AMERICO</t>
  </si>
  <si>
    <t>PROFUTURO</t>
  </si>
  <si>
    <t>619251RQISR8</t>
  </si>
  <si>
    <t>LICENCIADO EN EDUCACION</t>
  </si>
  <si>
    <t>944261746</t>
  </si>
  <si>
    <t>ROCKNY100@GMAIL.COM</t>
  </si>
  <si>
    <t>1778-2023 UGEL CANCHIS</t>
  </si>
  <si>
    <t>426221216311</t>
  </si>
  <si>
    <t>1040296078</t>
  </si>
  <si>
    <t>ARTEAGA</t>
  </si>
  <si>
    <t>VILCA</t>
  </si>
  <si>
    <t>RICHARD ELISBAN</t>
  </si>
  <si>
    <t>7907301AEVCR009</t>
  </si>
  <si>
    <t>PROFESOR DE EDUCACION PRIMARIA-T-N° 002894-P-DREC</t>
  </si>
  <si>
    <t>984772660</t>
  </si>
  <si>
    <t>0232298</t>
  </si>
  <si>
    <t>154337</t>
  </si>
  <si>
    <t>FB992135</t>
  </si>
  <si>
    <t>56135</t>
  </si>
  <si>
    <t>428251218310</t>
  </si>
  <si>
    <t>PERMUTA RDR. 368-03 UGELC</t>
  </si>
  <si>
    <t>1024699361</t>
  </si>
  <si>
    <t>APARICIO</t>
  </si>
  <si>
    <t>TTITO</t>
  </si>
  <si>
    <t>JAIME</t>
  </si>
  <si>
    <t>984512080</t>
  </si>
  <si>
    <t>olenkitaaparicio@gmail.com</t>
  </si>
  <si>
    <t>428251218313</t>
  </si>
  <si>
    <t>PERMUTA DE: VARGAS QUISPE, DELI ANDRES, Resolución Nº 0203-2012-UGEL-CANCHIS</t>
  </si>
  <si>
    <t>1024705253</t>
  </si>
  <si>
    <t>SAYA</t>
  </si>
  <si>
    <t>CCORIMANYA</t>
  </si>
  <si>
    <t>JOSE LUIS</t>
  </si>
  <si>
    <t>560991JSCAI2</t>
  </si>
  <si>
    <t>PROF. DE EDUC. PRIMARI-T-Nº 07989-P-DREC</t>
  </si>
  <si>
    <t>953774697</t>
  </si>
  <si>
    <t>428251218316</t>
  </si>
  <si>
    <t>CESE POR LIMITE DE EDAD DE: CONDORI CHAMPI, NORBERTO, Resolución Nº 3971-2022 UGEL CANCHIS</t>
  </si>
  <si>
    <t>1042827501</t>
  </si>
  <si>
    <t>CUSSI</t>
  </si>
  <si>
    <t>LOAIZA</t>
  </si>
  <si>
    <t>ANIBAL</t>
  </si>
  <si>
    <t>950324849</t>
  </si>
  <si>
    <t>ACUSSILOAYZA@GMAIL.COM</t>
  </si>
  <si>
    <t>1938-2023 UGEL CANCHIS</t>
  </si>
  <si>
    <t>428251218317</t>
  </si>
  <si>
    <t>REASIGNACION POR INTERES PERSONAL DE:HANCCO YABAR, ADRIANA, Resolución N° 2003-2011</t>
  </si>
  <si>
    <t>1024711263</t>
  </si>
  <si>
    <t>USCAPI</t>
  </si>
  <si>
    <t>CUSICUNA</t>
  </si>
  <si>
    <t>HILDA</t>
  </si>
  <si>
    <t>233330HUCA15</t>
  </si>
  <si>
    <t>964301885</t>
  </si>
  <si>
    <t>liz_book77@hotmail.com</t>
  </si>
  <si>
    <t>0232280</t>
  </si>
  <si>
    <t>154323</t>
  </si>
  <si>
    <t>FB992134</t>
  </si>
  <si>
    <t>56134</t>
  </si>
  <si>
    <t>428231219311</t>
  </si>
  <si>
    <t>REAS. LORENZO CARDENAS RD 261-2000</t>
  </si>
  <si>
    <t>CUARTA ESCALA MAGISTERIAL</t>
  </si>
  <si>
    <t>4</t>
  </si>
  <si>
    <t>1024714230</t>
  </si>
  <si>
    <t>PERCY JOHAN</t>
  </si>
  <si>
    <t>EDUCACION  PRIMARIA</t>
  </si>
  <si>
    <t>PROFESOR DE EDUCACION PRIMARIA-T-Nº 08110-P-DRE</t>
  </si>
  <si>
    <t>984408834</t>
  </si>
  <si>
    <t>3553-2022 UGEL CANCHIS</t>
  </si>
  <si>
    <t>08EVE2228729</t>
  </si>
  <si>
    <t>27</t>
  </si>
  <si>
    <t>1070208273</t>
  </si>
  <si>
    <t>HUMPIRI</t>
  </si>
  <si>
    <t>MARCIA</t>
  </si>
  <si>
    <t>EDUCACION FISICA</t>
  </si>
  <si>
    <t>PROFESOR DE DUCACION FISICA</t>
  </si>
  <si>
    <t>918393154</t>
  </si>
  <si>
    <t>QUISPEMARCIA@GMAIL.COM</t>
  </si>
  <si>
    <t>1383-2023 UGEL CANCHIS</t>
  </si>
  <si>
    <t>426271216319</t>
  </si>
  <si>
    <t>1040384406</t>
  </si>
  <si>
    <t>CCAHUANA</t>
  </si>
  <si>
    <t>HUILLCA</t>
  </si>
  <si>
    <t>7912271CHHLJ004</t>
  </si>
  <si>
    <t>PROFESOR DE EDUCACION PRIMARIA-T-Nº 13230-P-DREC</t>
  </si>
  <si>
    <t>984419634</t>
  </si>
  <si>
    <t>428231219312</t>
  </si>
  <si>
    <t>RETIRO DEL SERVICIO POR LA 2da. DISPOSICION COMPLEMENTARIA TRANSITORIA Y FINAL LEY Nº 29944 DE: MAMANI QUISPE, ANACLETO</t>
  </si>
  <si>
    <t>1045671320</t>
  </si>
  <si>
    <t>TINTAYA</t>
  </si>
  <si>
    <t>FLORA YASMINA</t>
  </si>
  <si>
    <t>8810140TTHMF006</t>
  </si>
  <si>
    <t>PROFESOR DE EDUCACION PRIMARIA-T-N° 009093-P-DREC</t>
  </si>
  <si>
    <t>976429645</t>
  </si>
  <si>
    <t>yasmina.th@hotmail.com</t>
  </si>
  <si>
    <t>428231219314</t>
  </si>
  <si>
    <t>ENCARGATURA DE:QUISPE QUISPE, PERCY JOHAN, Resolución Nº 3553-2022</t>
  </si>
  <si>
    <t>1044199005</t>
  </si>
  <si>
    <t>CONCHA</t>
  </si>
  <si>
    <t>LUNA</t>
  </si>
  <si>
    <t>RAUL</t>
  </si>
  <si>
    <t>7812091CCLAR009</t>
  </si>
  <si>
    <t>588311RCLCA5</t>
  </si>
  <si>
    <t>951795642</t>
  </si>
  <si>
    <t>rahu_cv@hotmail.com</t>
  </si>
  <si>
    <t>0478-2023 UGEL CANCHIS</t>
  </si>
  <si>
    <t>428231219315</t>
  </si>
  <si>
    <t>RETIRO DEL SERVICIO POR LA 2da. DISPOSICION COMPLEMENTARIA TRANSITORIA Y FINAL LEY Nº 29944 DE: TINTAYA MAMANI, GREGORIO</t>
  </si>
  <si>
    <t>1046453823</t>
  </si>
  <si>
    <t>CCAMA</t>
  </si>
  <si>
    <t>PUMA</t>
  </si>
  <si>
    <t>ELIZABETH</t>
  </si>
  <si>
    <t>PROFESOR DE EDUCACION PRIMARIA  EBI T-N° 010575-P-DREC</t>
  </si>
  <si>
    <t>928946134</t>
  </si>
  <si>
    <t>eli_amor7@hotmail.com</t>
  </si>
  <si>
    <t>428231219318</t>
  </si>
  <si>
    <t>REASIGNACION POR UNIDAD FAMILIAR DE:PACHECO ROQUE, FELIX ROBERTO, Resolución N° 2321-2020 UGEL CANCHIS</t>
  </si>
  <si>
    <t>1040834344</t>
  </si>
  <si>
    <t>YUCA</t>
  </si>
  <si>
    <t>PIO ENRIQUE</t>
  </si>
  <si>
    <t>428251219310</t>
  </si>
  <si>
    <t>REASIGNACION POR INTERES PERSONAL DE: FLOREZ GODOY, LORENZO, Resolución Nº 0159-2014</t>
  </si>
  <si>
    <t>1044672703</t>
  </si>
  <si>
    <t>CHUCTAYA</t>
  </si>
  <si>
    <t>TACO</t>
  </si>
  <si>
    <t>JANETH</t>
  </si>
  <si>
    <t>8607140CCTOJ008</t>
  </si>
  <si>
    <t>PROFESOR DE EDUCACION PRIMARIA-T-N° 006090-P-DREC</t>
  </si>
  <si>
    <t>974569557</t>
  </si>
  <si>
    <t>428251219313</t>
  </si>
  <si>
    <t>REASIGNACION POR INTERES PERSONAL DE:CABALLERO ESQUIVEL, TERESA AUGUSTA, Resolución N° 0151-2014</t>
  </si>
  <si>
    <t>1040862557</t>
  </si>
  <si>
    <t>RAIME</t>
  </si>
  <si>
    <t>FERNANDEZ</t>
  </si>
  <si>
    <t>RIGOBERTO</t>
  </si>
  <si>
    <t>8104211RMFNR008</t>
  </si>
  <si>
    <t>PROFESOR DE EDUCACION PRIMARIA-T-Nº 000571-P-DREC</t>
  </si>
  <si>
    <t>925772928</t>
  </si>
  <si>
    <t>428251219316</t>
  </si>
  <si>
    <t>CESE A SOLICITUD DE: INCA CACERES, JULIO, Resolución Nº 1542-2014</t>
  </si>
  <si>
    <t>1024661128</t>
  </si>
  <si>
    <t>ILLANES</t>
  </si>
  <si>
    <t>LUCIANA MARIA</t>
  </si>
  <si>
    <t>984300375</t>
  </si>
  <si>
    <t>428251219317</t>
  </si>
  <si>
    <t>CESE POR LIMITE DE EDAD DE: LUZA DEL CASTILLO, BLANCA LIVIA, Resolución Nº 0507-2014</t>
  </si>
  <si>
    <t>1041608515</t>
  </si>
  <si>
    <t>YONI EDID</t>
  </si>
  <si>
    <t>8110250QSYAY001</t>
  </si>
  <si>
    <t>948348100</t>
  </si>
  <si>
    <t>edid_qy@hotmail.com</t>
  </si>
  <si>
    <t>PINEDA</t>
  </si>
  <si>
    <t>RURAL 3</t>
  </si>
  <si>
    <t>0232272</t>
  </si>
  <si>
    <t>154318</t>
  </si>
  <si>
    <t>FB992133</t>
  </si>
  <si>
    <t>56133</t>
  </si>
  <si>
    <t>424251212317</t>
  </si>
  <si>
    <t>ROTACION POR ESPECIALID.DOCENTE/ASCENSO ADMINISTRATIVO : HANCCO CUTIRE, JUAN GUALBERTO, Resolución Nº 0224-2007</t>
  </si>
  <si>
    <t>1042521706</t>
  </si>
  <si>
    <t>PERCY NILO</t>
  </si>
  <si>
    <t>ESPEC. EDUCACION PRIMARIA</t>
  </si>
  <si>
    <t>PROF. DE EDUC. PRIMARIA -T-Nº 13374-P-DREC</t>
  </si>
  <si>
    <t>928663144</t>
  </si>
  <si>
    <t>3555-2022 UGEL CANCHIS</t>
  </si>
  <si>
    <t>08EVE2228725</t>
  </si>
  <si>
    <t>9</t>
  </si>
  <si>
    <t>1024707572</t>
  </si>
  <si>
    <t>MERMA</t>
  </si>
  <si>
    <t>BERTHA</t>
  </si>
  <si>
    <t>I.S.P. "ACOMAYO" - CUSCO</t>
  </si>
  <si>
    <t>PROFESORA DE EDUCACION FISICA</t>
  </si>
  <si>
    <t>984530605</t>
  </si>
  <si>
    <t>BERTHAMQ01@GMAIL.COM</t>
  </si>
  <si>
    <t>1373-2023 UGEL CANCHIS</t>
  </si>
  <si>
    <t>424231212310</t>
  </si>
  <si>
    <t>PROFESOR - IP</t>
  </si>
  <si>
    <t>REASIGNACION POR UNIDAD FAMILIAR DE: CCAMA BATALLANES, JAQUELIN, Resolución Nº 1051-2020 UGEL CASTILLA</t>
  </si>
  <si>
    <t>1080050560</t>
  </si>
  <si>
    <t>CAMPANA</t>
  </si>
  <si>
    <t>QUILLE</t>
  </si>
  <si>
    <t>CARLOS</t>
  </si>
  <si>
    <t>7607201CPQLC001</t>
  </si>
  <si>
    <t xml:space="preserve">COMPUTACION E INFORMATICA_x000D_
</t>
  </si>
  <si>
    <t>INSTITUTO</t>
  </si>
  <si>
    <t>PROFESOR DE EDUCACION TECNICA</t>
  </si>
  <si>
    <t>959880650</t>
  </si>
  <si>
    <t>KALITOS_2077@HOTMAIL.COM</t>
  </si>
  <si>
    <t>1482-2023 UGEL CANCHIS</t>
  </si>
  <si>
    <t>424231212312</t>
  </si>
  <si>
    <t>CESE DE PERSONAL NOMBRADO : ACHAHUANCO RIOS, JOSE DE LEONIZA, Resolución Nº 0811-05</t>
  </si>
  <si>
    <t>1024660729</t>
  </si>
  <si>
    <t>HUARACHA</t>
  </si>
  <si>
    <t>PACHAPUMA</t>
  </si>
  <si>
    <t>SERAPIO</t>
  </si>
  <si>
    <t>222321SHPRH1</t>
  </si>
  <si>
    <t>PROFESOR DE EDUCACION PRIMARIA-T-N° 01409-P-USE-C</t>
  </si>
  <si>
    <t>999686068</t>
  </si>
  <si>
    <t>424231212313</t>
  </si>
  <si>
    <t>REASIGNACION POR INTERES PERSONAL DE:FLOREZ VILCA, OLGA, Resolución N° 0153-2014</t>
  </si>
  <si>
    <t>1043149252</t>
  </si>
  <si>
    <t>SANCHEZ</t>
  </si>
  <si>
    <t>CARLOS SANTIAGO</t>
  </si>
  <si>
    <t>PROFESOR DE EDUCACIÓN PRIMARIA T-N° 004818-P-DREC</t>
  </si>
  <si>
    <t>984181802</t>
  </si>
  <si>
    <t>424231212314</t>
  </si>
  <si>
    <t>REASIG. RDR. 908 UGELC</t>
  </si>
  <si>
    <t>1024677796</t>
  </si>
  <si>
    <t>CHINO</t>
  </si>
  <si>
    <t>ALVAREZ</t>
  </si>
  <si>
    <t>JOSE</t>
  </si>
  <si>
    <t>538181JCANA1</t>
  </si>
  <si>
    <t>995980049</t>
  </si>
  <si>
    <t>424231212315</t>
  </si>
  <si>
    <t>CESE DE : COLQUE CAHUANTICO, SERGIO, Resolución Nº RGR Nº 3129-2008</t>
  </si>
  <si>
    <t>1024575017</t>
  </si>
  <si>
    <t>DIAZ</t>
  </si>
  <si>
    <t>DEZA</t>
  </si>
  <si>
    <t>FELIPE</t>
  </si>
  <si>
    <t>PROF. DE EDUC. PRIMARIA-T-Nº 01273-P</t>
  </si>
  <si>
    <t>988374556</t>
  </si>
  <si>
    <t>felicop_fdd@hotmail.com</t>
  </si>
  <si>
    <t>424231212317</t>
  </si>
  <si>
    <t>REASIGNACION POR INTERES PERSONAL DE:HUAMANI GUTIERREZ, PABLO, Resolución N° 0153-2014</t>
  </si>
  <si>
    <t>1040111439</t>
  </si>
  <si>
    <t>SUMIRE</t>
  </si>
  <si>
    <t>CCALLE</t>
  </si>
  <si>
    <t>WILBERT FRANK</t>
  </si>
  <si>
    <t>586121WSCIL0</t>
  </si>
  <si>
    <t>PROFESOR DE EDUCACION PRIMARIA-T-N° 002244-P-DREC</t>
  </si>
  <si>
    <t>948959025</t>
  </si>
  <si>
    <t>wilitofranki@gmail.com</t>
  </si>
  <si>
    <t>424231212318</t>
  </si>
  <si>
    <t>CESE POR LIMITE DE EDAD DE: CACHI CRUZ, CLAUDIA, Resolución Nº 0334-2017 UGEL-CANCHIS</t>
  </si>
  <si>
    <t>1044072675</t>
  </si>
  <si>
    <t>MAURI</t>
  </si>
  <si>
    <t>SURCO</t>
  </si>
  <si>
    <t>ROXANA</t>
  </si>
  <si>
    <t>930157805</t>
  </si>
  <si>
    <t>424231212319</t>
  </si>
  <si>
    <t>ENCARGATURA DE:APAZA IBARRA, PERCY NILO, Resolución Nº 3555-2022</t>
  </si>
  <si>
    <t>1042141032</t>
  </si>
  <si>
    <t>CURO</t>
  </si>
  <si>
    <t>SERGIO WALTHER</t>
  </si>
  <si>
    <t>940544431</t>
  </si>
  <si>
    <t>APAZACUROSERGIO@GMAIL.COM</t>
  </si>
  <si>
    <t>0527-2023 UGEL CANCHIS</t>
  </si>
  <si>
    <t>428211215310</t>
  </si>
  <si>
    <t>REASIGNACION POR INTERES PERSONAL DE:CAMPANA MONTUFAR, MARIA JESUS, Resolución N° 0154-2014</t>
  </si>
  <si>
    <t>1043584127</t>
  </si>
  <si>
    <t>SOTO</t>
  </si>
  <si>
    <t>GARCIA</t>
  </si>
  <si>
    <t>8603151SOGCE002</t>
  </si>
  <si>
    <t>PROFESOR DE EDUCACIÓN PRIMARIA BILINGÜE INTERCULTURAL T-N° 007799-P-DREC</t>
  </si>
  <si>
    <t>961220518</t>
  </si>
  <si>
    <t>428211215311</t>
  </si>
  <si>
    <t>REASIGNACION POR UNIDAD FAMILIAR DE:QUISPE NUÑEZ DEL PRADO, ALEJANDRO, Resolución N° 2313-2020 UGEL CANCHIS</t>
  </si>
  <si>
    <t>1041397798</t>
  </si>
  <si>
    <t>CUTIRE</t>
  </si>
  <si>
    <t>MAMANI</t>
  </si>
  <si>
    <t>GLADYS</t>
  </si>
  <si>
    <t>8207230CIMAG002</t>
  </si>
  <si>
    <t>PROFESORA DE EDUCACIONPRIMARIA-T-N° 001480-P-DREC</t>
  </si>
  <si>
    <t>931787747</t>
  </si>
  <si>
    <t>gladys.cutire.m@gmail.com</t>
  </si>
  <si>
    <t>428211215312</t>
  </si>
  <si>
    <t>REASIGNACION POR INTERES PERSONAL DE:QUISPE MENDOZA, FLORENCIO, Resolución N° 3532-2016 UGEL-CANCHIS</t>
  </si>
  <si>
    <t>1024667642</t>
  </si>
  <si>
    <t>CCOYORI</t>
  </si>
  <si>
    <t>ANTONIO</t>
  </si>
  <si>
    <t>976217056</t>
  </si>
  <si>
    <t>428211215314</t>
  </si>
  <si>
    <t>REASIGNACION POR INTERES PERSONAL DE : QUIZA TICONA, PERCY (R-2020)</t>
  </si>
  <si>
    <t>1023939511</t>
  </si>
  <si>
    <t>ORE</t>
  </si>
  <si>
    <t>MARIO</t>
  </si>
  <si>
    <t>555311MOPEO1</t>
  </si>
  <si>
    <t>PROFESOR DE EDUACION PRIMARIA</t>
  </si>
  <si>
    <t>956521356</t>
  </si>
  <si>
    <t>MARIOOREPALOMINO26@GMAIL.COM</t>
  </si>
  <si>
    <t>0404-2022 UGEL CANCHIS</t>
  </si>
  <si>
    <t>428211215315</t>
  </si>
  <si>
    <t>REASIGNACION POR UNIDAD FAMILIAR DE:SENCCA YUCRA, DARIO, Resolución N° 2318-2020 UGEL CANCHIS</t>
  </si>
  <si>
    <t>1043882107</t>
  </si>
  <si>
    <t>CHOQUEVILCA</t>
  </si>
  <si>
    <t>AMANCA</t>
  </si>
  <si>
    <t>ROSA</t>
  </si>
  <si>
    <t>PROFESOR DE EDUCACIÓN PRIMARIA-T-N° 007144-P-DRE-C</t>
  </si>
  <si>
    <t>953495865</t>
  </si>
  <si>
    <t>428211215318</t>
  </si>
  <si>
    <t>REASIGNACION POR UNIDAD FAMILIAR DE:MAMANI NINA, PASCUAL, Resolución N° 2826-2021 UGEL CANCHIS</t>
  </si>
  <si>
    <t>1042265504</t>
  </si>
  <si>
    <t>BUSTAMANTE</t>
  </si>
  <si>
    <t>NOELY JESUSA</t>
  </si>
  <si>
    <t>8201110BTMAN008</t>
  </si>
  <si>
    <t>992725853</t>
  </si>
  <si>
    <t>BUSMANNOE40@GMAIL.COM</t>
  </si>
  <si>
    <t>1186-2022 UGEL CANCHIS</t>
  </si>
  <si>
    <t>428211215319</t>
  </si>
  <si>
    <t>CESE POR FALLECIMIENTO DE: SUNI PUMA, VICTORIA, Resolución Nº 0140-2013-UGEL-C</t>
  </si>
  <si>
    <t>1041677599</t>
  </si>
  <si>
    <t>PUCAPUCA</t>
  </si>
  <si>
    <t>CUELLAR</t>
  </si>
  <si>
    <t>FANY</t>
  </si>
  <si>
    <t>8212270PACLF002</t>
  </si>
  <si>
    <t>LICENCIADA EN EDUCACION - ESPECIALIDAD EDUCACIÓN PRIMARIA -T-N° 006391-P-DREC</t>
  </si>
  <si>
    <t>935644689</t>
  </si>
  <si>
    <t>CONDE</t>
  </si>
  <si>
    <t>VERA</t>
  </si>
  <si>
    <t>CCAHUATA</t>
  </si>
  <si>
    <t>ALFREDO</t>
  </si>
  <si>
    <t>CUYO</t>
  </si>
  <si>
    <t>987654321</t>
  </si>
  <si>
    <t>CCALTA</t>
  </si>
  <si>
    <t>DELIA</t>
  </si>
  <si>
    <t>BACHILLER</t>
  </si>
  <si>
    <t>LANGUI</t>
  </si>
  <si>
    <t>0639575</t>
  </si>
  <si>
    <t>154257</t>
  </si>
  <si>
    <t>FB882421</t>
  </si>
  <si>
    <t>56421</t>
  </si>
  <si>
    <t>424281213313</t>
  </si>
  <si>
    <t>REASIGNACION POR INTERES PERSONAL DE: QUISPE PUMA, FLORENTINO, Resolución Nº 7532-2022 UGEL CUSCO</t>
  </si>
  <si>
    <t>1042080986</t>
  </si>
  <si>
    <t>OROCHE</t>
  </si>
  <si>
    <t>ARO</t>
  </si>
  <si>
    <t>GUILLERMO</t>
  </si>
  <si>
    <t>306081GOACO</t>
  </si>
  <si>
    <t>LICENCIADO EN EDUCACION PRIMARIA</t>
  </si>
  <si>
    <t>927408755</t>
  </si>
  <si>
    <t>OROCHEARO83@GMAIL.COM</t>
  </si>
  <si>
    <t>0461-2023 UGEL CANCHIS</t>
  </si>
  <si>
    <t>0617621</t>
  </si>
  <si>
    <t>154243</t>
  </si>
  <si>
    <t>FB882413</t>
  </si>
  <si>
    <t>56413</t>
  </si>
  <si>
    <t>424201212310</t>
  </si>
  <si>
    <t>RETORNO A PLAZA DE PROFESOR DE: CARRASCO TACO, CARMEN</t>
  </si>
  <si>
    <t>1024704731</t>
  </si>
  <si>
    <t>CARRASCO</t>
  </si>
  <si>
    <t>CARMEN</t>
  </si>
  <si>
    <t>984571131</t>
  </si>
  <si>
    <t>424201212313</t>
  </si>
  <si>
    <t>PAP APROBADO</t>
  </si>
  <si>
    <t>1024706542</t>
  </si>
  <si>
    <t>HUAMANI</t>
  </si>
  <si>
    <t>HONORATA</t>
  </si>
  <si>
    <t>983878643</t>
  </si>
  <si>
    <t>0232645</t>
  </si>
  <si>
    <t>154238</t>
  </si>
  <si>
    <t>FB882170</t>
  </si>
  <si>
    <t>56170</t>
  </si>
  <si>
    <t>424261210318</t>
  </si>
  <si>
    <t>DESIGNADO</t>
  </si>
  <si>
    <t>R.M. N° 271-2018-MINEDU</t>
  </si>
  <si>
    <t>QUINTA ESCALA MAGISTERIAL</t>
  </si>
  <si>
    <t>5</t>
  </si>
  <si>
    <t>AMPLIACION DE DESIGNACION DIRECTIVOS DE I.E (LEY N 31695)</t>
  </si>
  <si>
    <t>1024704105</t>
  </si>
  <si>
    <t>CASA</t>
  </si>
  <si>
    <t>ALANOCA</t>
  </si>
  <si>
    <t>EDUARDO</t>
  </si>
  <si>
    <t>PROF. DE EDUC. PRIMARIA-T-N° 00968-P-D-USE</t>
  </si>
  <si>
    <t>979803889</t>
  </si>
  <si>
    <t>eduardcasa@hotmail.com</t>
  </si>
  <si>
    <t>424261210312</t>
  </si>
  <si>
    <t>DESIGNACION COMO DIRECTIVO DE I.E (R.M. N° 318-2018) DE:  PINTO HUANACO, BAILON EDGAR</t>
  </si>
  <si>
    <t>1041692249</t>
  </si>
  <si>
    <t>CHALLCO</t>
  </si>
  <si>
    <t>WALTER</t>
  </si>
  <si>
    <t>I.S.P.E. DE NUÑOA</t>
  </si>
  <si>
    <t>958222999</t>
  </si>
  <si>
    <t>WALTICO1414@GMAIL.COM</t>
  </si>
  <si>
    <t>1638-2023 UGEL CANCHIS</t>
  </si>
  <si>
    <t>0232629</t>
  </si>
  <si>
    <t>154219</t>
  </si>
  <si>
    <t>FB882168</t>
  </si>
  <si>
    <t>56168</t>
  </si>
  <si>
    <t>421231213310</t>
  </si>
  <si>
    <t>REUBICACION DE PLAZA OCUPADA: Resolución Nº 2351-2018 UGEL-CANCHIS</t>
  </si>
  <si>
    <t>1024702254</t>
  </si>
  <si>
    <t>AUCCAHUAQUI</t>
  </si>
  <si>
    <t>MADELEYNI</t>
  </si>
  <si>
    <t>984573978</t>
  </si>
  <si>
    <t>428241214310</t>
  </si>
  <si>
    <t>RD 0481-03 ENCARGA</t>
  </si>
  <si>
    <t>1024572571</t>
  </si>
  <si>
    <t>CHUQUIPURA</t>
  </si>
  <si>
    <t>VALDEZ</t>
  </si>
  <si>
    <t>DEMETRIO SATURNINO</t>
  </si>
  <si>
    <t>974890422</t>
  </si>
  <si>
    <t>0232637</t>
  </si>
  <si>
    <t>154224</t>
  </si>
  <si>
    <t>FB882169</t>
  </si>
  <si>
    <t>56169</t>
  </si>
  <si>
    <t>421261213317</t>
  </si>
  <si>
    <t>ASC.A DIRECTOR DE ARAOZ ENRIQUEZ CLOTILDE RD. 782-00</t>
  </si>
  <si>
    <t>1042260580</t>
  </si>
  <si>
    <t>CARDENAS</t>
  </si>
  <si>
    <t>EULALIA BETTY</t>
  </si>
  <si>
    <t>PROF. DE EDUC. PRIMARIA-T-Nº 001065-P-DREC</t>
  </si>
  <si>
    <t>984269176</t>
  </si>
  <si>
    <t>bequi999@gmail.com</t>
  </si>
  <si>
    <t>3552-2022 UGEL CANCHIS</t>
  </si>
  <si>
    <t>421261213316</t>
  </si>
  <si>
    <t>ENCARGATURA DE:CARDENAS QUISPE, EULALIA BETTY, Resolución Nº 3552-2022</t>
  </si>
  <si>
    <t>1041541551</t>
  </si>
  <si>
    <t>DAVID VIDAL</t>
  </si>
  <si>
    <t>598761DMCAA5</t>
  </si>
  <si>
    <t>I.S.P.P. "GREGORIA SANTOS"-SICUANI</t>
  </si>
  <si>
    <t>974961908</t>
  </si>
  <si>
    <t>VIDALMAMANI1982@GMAIL.COM</t>
  </si>
  <si>
    <t>0497-2023 UGEL CANCHIS</t>
  </si>
  <si>
    <t>0232611</t>
  </si>
  <si>
    <t>154200</t>
  </si>
  <si>
    <t>FB882167</t>
  </si>
  <si>
    <t>56167</t>
  </si>
  <si>
    <t>428261213317</t>
  </si>
  <si>
    <t>CESE POR LIMITE DE EDAD DE: PUMA ESPIRILLA, FLORENCIA PIEDAD, Resolución Nº 3990-2022 UGEL CANCHIS</t>
  </si>
  <si>
    <t>1024694310</t>
  </si>
  <si>
    <t>CUNO</t>
  </si>
  <si>
    <t>ADEL</t>
  </si>
  <si>
    <t>931724298</t>
  </si>
  <si>
    <t>alvaroadel@hotmail.com</t>
  </si>
  <si>
    <t>310-2023 UGEL CANCHIS</t>
  </si>
  <si>
    <t>428261213313</t>
  </si>
  <si>
    <t>CESE POR LIMITE DE EDAD DE: CENTENO PARI, LIVIA, Resolución Nº 2421-2020 UGEL CANCHIS</t>
  </si>
  <si>
    <t>1002437466</t>
  </si>
  <si>
    <t>MESTAS</t>
  </si>
  <si>
    <t>ANGEL</t>
  </si>
  <si>
    <t>PROFESOR DE EDUCACION PRIMARIA-00762-P-USE-A</t>
  </si>
  <si>
    <t>953450680</t>
  </si>
  <si>
    <t>KUNTURKANKI</t>
  </si>
  <si>
    <t>0232595</t>
  </si>
  <si>
    <t>603755</t>
  </si>
  <si>
    <t>FB662165</t>
  </si>
  <si>
    <t>56165</t>
  </si>
  <si>
    <t>426221216315</t>
  </si>
  <si>
    <t>1024570749</t>
  </si>
  <si>
    <t>RAYNALDO</t>
  </si>
  <si>
    <t>PROF. DE EDUC. PRIMARIA-T-08402-P-DREC</t>
  </si>
  <si>
    <t>946721532</t>
  </si>
  <si>
    <t>0232256</t>
  </si>
  <si>
    <t>154196</t>
  </si>
  <si>
    <t>FB882131</t>
  </si>
  <si>
    <t>56131</t>
  </si>
  <si>
    <t>424291213311</t>
  </si>
  <si>
    <t>REASIGNACION POR UNIDAD FAMILIAR DE : DIAZ SALAS, ANTONIO EDILFONSO (R-2020)</t>
  </si>
  <si>
    <t>SEXTA ESCALA MAGISTERIAL</t>
  </si>
  <si>
    <t>6</t>
  </si>
  <si>
    <t>1024716259</t>
  </si>
  <si>
    <t>PINTO</t>
  </si>
  <si>
    <t>HUANACO</t>
  </si>
  <si>
    <t>FRANCISCA CARMEN</t>
  </si>
  <si>
    <t>PROFESORA DE EDUC. PRIMARIA-T-Nº 02205-P-USE-C</t>
  </si>
  <si>
    <t>935992051</t>
  </si>
  <si>
    <t>3545-2022 UGEL CANCHIS</t>
  </si>
  <si>
    <t>424271213311</t>
  </si>
  <si>
    <t>REUBICACION DE PLAZA OCUPADA: Resolución Nº 2350-2018 UGEL-CANCHIS</t>
  </si>
  <si>
    <t>1024664441</t>
  </si>
  <si>
    <t>CHAMPI</t>
  </si>
  <si>
    <t>CORRALES</t>
  </si>
  <si>
    <t>NICOLAS</t>
  </si>
  <si>
    <t>940805281</t>
  </si>
  <si>
    <t>424271213315</t>
  </si>
  <si>
    <t>DESIGNACION COMO DIRECTIVO DE I.E. (R.S.G. 1551-2014) DE RODRIGUEZ CHOQUE, HENRY RONALD</t>
  </si>
  <si>
    <t>1024704337</t>
  </si>
  <si>
    <t>LA SERNA</t>
  </si>
  <si>
    <t>NUÑONCA</t>
  </si>
  <si>
    <t>PATRICIA SILVANA</t>
  </si>
  <si>
    <t>975063209</t>
  </si>
  <si>
    <t>424291213310</t>
  </si>
  <si>
    <t>REASIG. RDR. 908-04 UGELC</t>
  </si>
  <si>
    <t>1024571415</t>
  </si>
  <si>
    <t>MARGARITA</t>
  </si>
  <si>
    <t>984616333</t>
  </si>
  <si>
    <t>424291213313</t>
  </si>
  <si>
    <t>1024695673</t>
  </si>
  <si>
    <t>ROSINA CATALINA</t>
  </si>
  <si>
    <t>994592574</t>
  </si>
  <si>
    <t>424291213314</t>
  </si>
  <si>
    <t>LICENCIA CGR POR INCAPACIDAD TEMPORAL(Enfermedad) DE:ESQUIVEL CABALLERO, DIMAS BRAULIO, Resolución N° 2023</t>
  </si>
  <si>
    <t>1024712754</t>
  </si>
  <si>
    <t>MARGOT GUADALUPE</t>
  </si>
  <si>
    <t>PROFESORA DE EDUCACION PRIMARIA</t>
  </si>
  <si>
    <t>984245887</t>
  </si>
  <si>
    <t>MARGOTHCAHUATAHUAMANI@GMAIL.COM</t>
  </si>
  <si>
    <t>LICENCIA CGR POR INCAPACIDAD TEMPORAL(Enfermedad)</t>
  </si>
  <si>
    <t>1024571506</t>
  </si>
  <si>
    <t>ESQUIVEL</t>
  </si>
  <si>
    <t>DIMAS BRAULIO</t>
  </si>
  <si>
    <t>PROFESOR DE EDUCACIÓN PRIMARIA T-N° -P-DREC</t>
  </si>
  <si>
    <t>962828255</t>
  </si>
  <si>
    <t>424291213315</t>
  </si>
  <si>
    <t>REASIGNACION POR UNIDAD FAMILIAR DE:PINTO HUANACO, FRANCISCA CARMEN, Resolución N° 0101-2023 UGEL CANCHIS</t>
  </si>
  <si>
    <t>1024706312</t>
  </si>
  <si>
    <t>CONDORI</t>
  </si>
  <si>
    <t>JALISTO</t>
  </si>
  <si>
    <t>LUZ MARINA</t>
  </si>
  <si>
    <t>7209280CDJIL008</t>
  </si>
  <si>
    <t>565680LCJDI1</t>
  </si>
  <si>
    <t>PROFESORA DE EDUCACIÓN PRIMARIA T-N° 01246-P-USE-C</t>
  </si>
  <si>
    <t>984994421</t>
  </si>
  <si>
    <t>424291213316</t>
  </si>
  <si>
    <t>RD 293 L POR F. EDIL POR 15 HORAS AP 15/03/02 AL 31/12/02</t>
  </si>
  <si>
    <t>1024571493</t>
  </si>
  <si>
    <t>OLMER SILIS</t>
  </si>
  <si>
    <t>974935393</t>
  </si>
  <si>
    <t>424291213318</t>
  </si>
  <si>
    <t>LICENCIA SGR POR MOTIVOS PARTICULARES DE:QUISPE NUÑEZ DEL PRADO, ALEJANDRO, Resolución N° 2023</t>
  </si>
  <si>
    <t>1040770088</t>
  </si>
  <si>
    <t>CARRION</t>
  </si>
  <si>
    <t>VILLASANTE</t>
  </si>
  <si>
    <t>SORAYA</t>
  </si>
  <si>
    <t xml:space="preserve">EDUCACIÓN PRIMARIA_x000D_
</t>
  </si>
  <si>
    <t>I.S.P. SALESIANO DOMINGO SAVIO - SICUANI</t>
  </si>
  <si>
    <t>PROFESORA DE EDUCAION PRIMARIA</t>
  </si>
  <si>
    <t>917469378</t>
  </si>
  <si>
    <t>SORITACARVILL@GMAIL.COM</t>
  </si>
  <si>
    <t>REASIGNACION POR INTERES PERSONAL DE : DELGADO FUENTES, SUSY (R-2020)</t>
  </si>
  <si>
    <t>LICENCIA SGR POR MOTIVOS PARTICULARES</t>
  </si>
  <si>
    <t>1025135401</t>
  </si>
  <si>
    <t>NUÑEZ DEL PRADO</t>
  </si>
  <si>
    <t>ALEJANDRO</t>
  </si>
  <si>
    <t>0458-2019</t>
  </si>
  <si>
    <t>946812486</t>
  </si>
  <si>
    <t>424291213319</t>
  </si>
  <si>
    <t>REASIGNACION POR UNIDAD FAMILIAR DE:CONDORI LIPA, MARIO, Resolución N° 3531-2016 UGEL-CANCHIS</t>
  </si>
  <si>
    <t>1046081005</t>
  </si>
  <si>
    <t>NINANQUI</t>
  </si>
  <si>
    <t>CRUZ</t>
  </si>
  <si>
    <t>MICHAEL JERONIMO</t>
  </si>
  <si>
    <t>626131MNCAZ1</t>
  </si>
  <si>
    <t>PROFESOR DE EDUCACION FISICA</t>
  </si>
  <si>
    <t>916242368</t>
  </si>
  <si>
    <t>MICHAELNINANQUI2@GMAIL.COM</t>
  </si>
  <si>
    <t>0703-2023 UGEL CANCHIS</t>
  </si>
  <si>
    <t>CHECCA</t>
  </si>
  <si>
    <t>0932491</t>
  </si>
  <si>
    <t>153941</t>
  </si>
  <si>
    <t>FB772468</t>
  </si>
  <si>
    <t>56468</t>
  </si>
  <si>
    <t>428281213310</t>
  </si>
  <si>
    <t>REUBICACION DE PLAZA VACANTE: Resolución Nº 2350-2018 UGEL-CANCHIS</t>
  </si>
  <si>
    <t>1041396102</t>
  </si>
  <si>
    <t>AROSQUIPA</t>
  </si>
  <si>
    <t>CUMPA</t>
  </si>
  <si>
    <t>NERLY</t>
  </si>
  <si>
    <t>.8205250ASCPN00</t>
  </si>
  <si>
    <t>PROFESORA DE EDUCACION PRIMARIA N° 001510-P-DREC</t>
  </si>
  <si>
    <t>973283373</t>
  </si>
  <si>
    <t>nerlysamir@gmail.com</t>
  </si>
  <si>
    <t>428281214312</t>
  </si>
  <si>
    <t>REASIGNACION POR UNIDAD FAMILIAR DE:CHOQUEVILCA AMANCA, ROSA, Resolución N° 2278-2020 UGEL CANCHIS</t>
  </si>
  <si>
    <t>1043254325</t>
  </si>
  <si>
    <t>8508300CMYRR007</t>
  </si>
  <si>
    <t>I.S.P.P. "TUPAC AMARU" DE TINTA</t>
  </si>
  <si>
    <t>PROFESOR DE EDUCACION PRIMARIA BILINGUE INTERCULTURAL</t>
  </si>
  <si>
    <t>983801894</t>
  </si>
  <si>
    <t>RCHAMPIYUCRA@GMAIL.COM</t>
  </si>
  <si>
    <t>1246-2023 UGEL CANCHIS</t>
  </si>
  <si>
    <t>428281214318</t>
  </si>
  <si>
    <t>REASIGNACION POR INTERES PERSONAL DE:COLQUE MAMANI, MILUSKA, Resolución N° 2731-2015 UGEL-C</t>
  </si>
  <si>
    <t>1041565459</t>
  </si>
  <si>
    <t>TORRE</t>
  </si>
  <si>
    <t>ANDIA</t>
  </si>
  <si>
    <t>8105291TRAIR001</t>
  </si>
  <si>
    <t>EDUC. PRIMARIA</t>
  </si>
  <si>
    <t>PROF. DE EDUC. PRIMARIA-T-Nº 003610-P-DREC</t>
  </si>
  <si>
    <t>974405593</t>
  </si>
  <si>
    <t>0932467</t>
  </si>
  <si>
    <t>153936</t>
  </si>
  <si>
    <t>FB772467</t>
  </si>
  <si>
    <t>56467</t>
  </si>
  <si>
    <t>428291213318</t>
  </si>
  <si>
    <t>REASIGNACION POR INTERES PERSONAL DE:FUENTES HUAMAN, MARCELINA, Resolución N° 0159-2014</t>
  </si>
  <si>
    <t>1043615580</t>
  </si>
  <si>
    <t>CATUNTA</t>
  </si>
  <si>
    <t>MACHACA</t>
  </si>
  <si>
    <t>PORFIRIO ALEJANDRO</t>
  </si>
  <si>
    <t>8605021CUMHP009</t>
  </si>
  <si>
    <t>EDUCACION PRIMARIA BILINGÜE INTERCULTURAL</t>
  </si>
  <si>
    <t>PROFESOR DE EDUCACION PRIMARIA-T-Nº 008012-P-DREC</t>
  </si>
  <si>
    <t>927959835</t>
  </si>
  <si>
    <t>0932434</t>
  </si>
  <si>
    <t>153922</t>
  </si>
  <si>
    <t>FB772455</t>
  </si>
  <si>
    <t>56455</t>
  </si>
  <si>
    <t>428281210314</t>
  </si>
  <si>
    <t>CESE POR FALLECIMIENTO DE: VILLAVICENCIO LLERENA, RUTH EUFEMIA, Resolución Nº 0063-2012</t>
  </si>
  <si>
    <t>1024699203</t>
  </si>
  <si>
    <t>MEDRANO</t>
  </si>
  <si>
    <t>JESUS MANUEL</t>
  </si>
  <si>
    <t>PROFESOR DE EDUCACIÓN PRIMARIA -T-N° 00113-G-DZE-S</t>
  </si>
  <si>
    <t>982352770</t>
  </si>
  <si>
    <t>428281210315</t>
  </si>
  <si>
    <t>REASIGNACION POR RACIONALIZACION DE:DEZA VILCA, PEDRO MAXIMO, Resolución N° 2702-2021 UGEL CANCHIS</t>
  </si>
  <si>
    <t>1042388777</t>
  </si>
  <si>
    <t>CUCHO</t>
  </si>
  <si>
    <t>BETTY</t>
  </si>
  <si>
    <t>8402150CHHMB002</t>
  </si>
  <si>
    <t>SEGUNDA ESPECIALIDAD EN EDUCACION INICIAL</t>
  </si>
  <si>
    <t>979539072</t>
  </si>
  <si>
    <t>BETTYCUCHO84@HOTMAIL.COM</t>
  </si>
  <si>
    <t>2047-2023 UGEL CANCHIS</t>
  </si>
  <si>
    <t>0232587</t>
  </si>
  <si>
    <t>153903</t>
  </si>
  <si>
    <t>FB772164</t>
  </si>
  <si>
    <t>56164</t>
  </si>
  <si>
    <t>428261216316</t>
  </si>
  <si>
    <t>REAS. JESUS CHINO PHUTURI RD 106-02</t>
  </si>
  <si>
    <t>1024698511</t>
  </si>
  <si>
    <t>HUALLPA</t>
  </si>
  <si>
    <t>FRANCISCA</t>
  </si>
  <si>
    <t>963301398</t>
  </si>
  <si>
    <t>3821-2022 UGEL CANCHIS</t>
  </si>
  <si>
    <t>424261215315</t>
  </si>
  <si>
    <t>1024663992</t>
  </si>
  <si>
    <t>CHAIÑA</t>
  </si>
  <si>
    <t>OLIVERA</t>
  </si>
  <si>
    <t>GERARDA ALEJANDRA</t>
  </si>
  <si>
    <t>966439988</t>
  </si>
  <si>
    <t>428261216310</t>
  </si>
  <si>
    <t>1024706389</t>
  </si>
  <si>
    <t>MARLENE</t>
  </si>
  <si>
    <t>565830MOCVD1</t>
  </si>
  <si>
    <t>940869741</t>
  </si>
  <si>
    <t>0232561</t>
  </si>
  <si>
    <t>153899</t>
  </si>
  <si>
    <t>FB772162</t>
  </si>
  <si>
    <t>56162</t>
  </si>
  <si>
    <t>424221214316</t>
  </si>
  <si>
    <t>REASIGNACION POR INTERES PERSONAL DE:PACHECO ROQUE, FELIX ROBERTO, Resolución N° 2734-2015 UGEL-C</t>
  </si>
  <si>
    <t>1024715398</t>
  </si>
  <si>
    <t>YAULI</t>
  </si>
  <si>
    <t>REYNALDO</t>
  </si>
  <si>
    <t>7505261CNYLR006</t>
  </si>
  <si>
    <t>PROF. DE EDUC. PRIMARIA-T-Nº 11912-P-DREC</t>
  </si>
  <si>
    <t>974213533</t>
  </si>
  <si>
    <t>reynaldocjunoyauli@gmail.com</t>
  </si>
  <si>
    <t>426221216314</t>
  </si>
  <si>
    <t>1080630252</t>
  </si>
  <si>
    <t>CCOLQQUE</t>
  </si>
  <si>
    <t>ALBERTO</t>
  </si>
  <si>
    <t>7706061JICLA004</t>
  </si>
  <si>
    <t>582801AJCIL2</t>
  </si>
  <si>
    <t>LICENCIADO EN EDUCACION-ESP. EDUCACION PRIMARIA-T-N° 008393-DREC</t>
  </si>
  <si>
    <t>984425158</t>
  </si>
  <si>
    <t>0232553</t>
  </si>
  <si>
    <t>153880</t>
  </si>
  <si>
    <t>FB772161</t>
  </si>
  <si>
    <t>56161</t>
  </si>
  <si>
    <t>424231213316</t>
  </si>
  <si>
    <t>REASIGNACION POR RACIONALIZACION DE:ALVAREZ ALARCON, YURY, Resolución N° 2702-2021 UGEL CANCHIS</t>
  </si>
  <si>
    <t>1024712861</t>
  </si>
  <si>
    <t>PERCCA</t>
  </si>
  <si>
    <t>BOLIVAR</t>
  </si>
  <si>
    <t>MAXIMA EUDOCIA</t>
  </si>
  <si>
    <t>974751478</t>
  </si>
  <si>
    <t>PBMAXIMA@HOTMAIL.COM</t>
  </si>
  <si>
    <t>1244-2023 UGEL CANCHIS</t>
  </si>
  <si>
    <t>424231213317</t>
  </si>
  <si>
    <t>CESE POR FALLECIMIENTO DE: QUISPE MONZON, ARTURO, Resolución Nº 1344-2012</t>
  </si>
  <si>
    <t>1024674575</t>
  </si>
  <si>
    <t>PAUCAR</t>
  </si>
  <si>
    <t>VALENTIN</t>
  </si>
  <si>
    <t>941275696</t>
  </si>
  <si>
    <t>0232546</t>
  </si>
  <si>
    <t>153875</t>
  </si>
  <si>
    <t>FB772160</t>
  </si>
  <si>
    <t>56160</t>
  </si>
  <si>
    <t>424211210317</t>
  </si>
  <si>
    <t>CESE A SOLICITUD DE: QUISPE CCACYAHUILLCA, PERCY, Resolución Nº 0346-2020 UGEL CANCHIS</t>
  </si>
  <si>
    <t>1024570616</t>
  </si>
  <si>
    <t>WASHINGTON</t>
  </si>
  <si>
    <t>PRF. DE EDUC. PRIMARIA-T-Nº 10189-P-DREC</t>
  </si>
  <si>
    <t>935962812</t>
  </si>
  <si>
    <t>424241210312</t>
  </si>
  <si>
    <t>REASIGNACION POR INTERES PERSONAL DE:CORRALES ESQUIVEL, MARCELINO ALDO, Resolución N° 2731-2015 UGEL-C</t>
  </si>
  <si>
    <t>1024718377</t>
  </si>
  <si>
    <t>MAZA</t>
  </si>
  <si>
    <t>QUIÑONES</t>
  </si>
  <si>
    <t>NIEVES</t>
  </si>
  <si>
    <t>7708050MAQNN005</t>
  </si>
  <si>
    <t>583400NMQAÑ4</t>
  </si>
  <si>
    <t>PROFESORA DE EDUCACIÓN PRIMARIA T-N° 15907-P-DREP</t>
  </si>
  <si>
    <t>984195918</t>
  </si>
  <si>
    <t>426221216318</t>
  </si>
  <si>
    <t>1044138015</t>
  </si>
  <si>
    <t>ACHAHUANCO</t>
  </si>
  <si>
    <t>ELSA HAYDEE</t>
  </si>
  <si>
    <t>PROFESORA DE EDUCACIÓN PRIMARIA-T-N° 006642-P-DREC</t>
  </si>
  <si>
    <t>974320992</t>
  </si>
  <si>
    <t>elsahaydee29@gmail.com</t>
  </si>
  <si>
    <t>CCOLQUE</t>
  </si>
  <si>
    <t>0232538</t>
  </si>
  <si>
    <t>153861</t>
  </si>
  <si>
    <t>FB772159</t>
  </si>
  <si>
    <t>56159</t>
  </si>
  <si>
    <t>421261213315</t>
  </si>
  <si>
    <t>REASIGNACION POR INTERES PERSONAL DE:QUISPE QUISPE, PERCY JOHAN, Resolución N° 0130-2013</t>
  </si>
  <si>
    <t>1046125286</t>
  </si>
  <si>
    <t>RIVERA</t>
  </si>
  <si>
    <t>YESSICA</t>
  </si>
  <si>
    <t>PROFESOR DE EDUCACION PRIMARIA-T-Nº 008693-P-DREC</t>
  </si>
  <si>
    <t>965349025</t>
  </si>
  <si>
    <t>yecori30@hotmail.com</t>
  </si>
  <si>
    <t>0232520</t>
  </si>
  <si>
    <t>153856</t>
  </si>
  <si>
    <t>FB772158</t>
  </si>
  <si>
    <t>56158</t>
  </si>
  <si>
    <t>426201216314</t>
  </si>
  <si>
    <t>1044137338</t>
  </si>
  <si>
    <t>TOMAYCONZA</t>
  </si>
  <si>
    <t>LAZO</t>
  </si>
  <si>
    <t>RONAL</t>
  </si>
  <si>
    <t>8305261TALOR003</t>
  </si>
  <si>
    <t>LICENCIADO EN EDUCACION 010920-P-DREC</t>
  </si>
  <si>
    <t>976538047</t>
  </si>
  <si>
    <t>426271216317</t>
  </si>
  <si>
    <t>REASIGNACION POR UNIDAD FAMILIAR DE : MOGROVEJO PORTOCARRERO, IZELA (R-2020)</t>
  </si>
  <si>
    <t>1041586717</t>
  </si>
  <si>
    <t>AGUILAR</t>
  </si>
  <si>
    <t>EDGAR</t>
  </si>
  <si>
    <t>428241214315</t>
  </si>
  <si>
    <t>DESIGNACION COMO DIRECTIVO DE I.E. (R.S.G. 1551-2014) DE CCORIMANYA QUISPE, AURELIO</t>
  </si>
  <si>
    <t>1024692969</t>
  </si>
  <si>
    <t>MINA</t>
  </si>
  <si>
    <t>ISABEL DORIS</t>
  </si>
  <si>
    <t>928082694</t>
  </si>
  <si>
    <t>0232512</t>
  </si>
  <si>
    <t>153842</t>
  </si>
  <si>
    <t>FB772157</t>
  </si>
  <si>
    <t>56157</t>
  </si>
  <si>
    <t>426271216316</t>
  </si>
  <si>
    <t>1043626051</t>
  </si>
  <si>
    <t>NINA</t>
  </si>
  <si>
    <t>HELIN YESERLY</t>
  </si>
  <si>
    <t>8112160ARNAH005</t>
  </si>
  <si>
    <t>PROFESOR DE EDUCACIÓN PRIMARIA T-N° 001105-P-DREC</t>
  </si>
  <si>
    <t>974596514</t>
  </si>
  <si>
    <t>428261213312</t>
  </si>
  <si>
    <t>REASIGNACION POR INTERES PERSONAL DE:PONCE DE LEON CASTRO, GLADYS ALEJANDRINA, Resolución N° 2322-2020 UGEL CANCHIS</t>
  </si>
  <si>
    <t>1048404937</t>
  </si>
  <si>
    <t>LABRA</t>
  </si>
  <si>
    <t>YADELY</t>
  </si>
  <si>
    <t>645670YLCRN4</t>
  </si>
  <si>
    <t>LICENCIADA EN EDUCACION</t>
  </si>
  <si>
    <t>932068052</t>
  </si>
  <si>
    <t>ADELMITH@OUTLOOK.COM</t>
  </si>
  <si>
    <t>0495-2023 UGEL CANCHIS</t>
  </si>
  <si>
    <t>428261213315</t>
  </si>
  <si>
    <t>REASIGNACION POR INTERES PERSONAL DE:CONDORI JALISTO, LUZ MARINA, Resolución N° 0098-2023 UGEL CANCHIS</t>
  </si>
  <si>
    <t>1024695997</t>
  </si>
  <si>
    <t>CHEVARRIA</t>
  </si>
  <si>
    <t>RUFO</t>
  </si>
  <si>
    <t>I.S.P.P. "DIVINO MAESTRO"</t>
  </si>
  <si>
    <t>PROFESOR EDUCACION PRIMARIA</t>
  </si>
  <si>
    <t>984522100</t>
  </si>
  <si>
    <t>RCHEVARRIA_16@HOTMAIL.COM</t>
  </si>
  <si>
    <t>0537-2023 UGEL CANCHIS</t>
  </si>
  <si>
    <t>428261213318</t>
  </si>
  <si>
    <t>REASIG.</t>
  </si>
  <si>
    <t>1024567837</t>
  </si>
  <si>
    <t>BENEDICTO</t>
  </si>
  <si>
    <t>530141BCCNH6</t>
  </si>
  <si>
    <t>967735433</t>
  </si>
  <si>
    <t>chinoccahuanabenedicto@gmail.com</t>
  </si>
  <si>
    <t>428281213316</t>
  </si>
  <si>
    <t>REASIGNACION POR INTERES PERSONAL DE:RIVEROS OLIVERA, INES, Resolución N° 0096-2023</t>
  </si>
  <si>
    <t>1041832099</t>
  </si>
  <si>
    <t>MOROCCO</t>
  </si>
  <si>
    <t>303281RCMDO0</t>
  </si>
  <si>
    <t>PROFESOR DE EDUCACION PRIMARIA-T-N° 003681-P-DREC</t>
  </si>
  <si>
    <t>973503941</t>
  </si>
  <si>
    <t>royeiro09@gmailm.com</t>
  </si>
  <si>
    <t>428281213317</t>
  </si>
  <si>
    <t>CESE POR LIMITE DE EDAD DE: HUILLCA QUISPE, ANDRES, Resolución Nº 2862-2021 UGEL CANCHIS</t>
  </si>
  <si>
    <t>1040625820</t>
  </si>
  <si>
    <t>LAURA</t>
  </si>
  <si>
    <t>LIZ ESPERANZA</t>
  </si>
  <si>
    <t>8006060LRQSL004</t>
  </si>
  <si>
    <t>984058594</t>
  </si>
  <si>
    <t>LISBEL_2013@HOTMAIL.COM</t>
  </si>
  <si>
    <t>0525-2023 UGEL CANCHIS</t>
  </si>
  <si>
    <t>SUNI</t>
  </si>
  <si>
    <t>JORGE</t>
  </si>
  <si>
    <t>0232231</t>
  </si>
  <si>
    <t>153823</t>
  </si>
  <si>
    <t>FB772129</t>
  </si>
  <si>
    <t>56129</t>
  </si>
  <si>
    <t>424231217315</t>
  </si>
  <si>
    <t>REUBICACION DE PLAZA VACANTE: Resolución Nº 1107-2020 UGEL CANCHIS</t>
  </si>
  <si>
    <t>1044624333</t>
  </si>
  <si>
    <t>FLOR DE MARIA</t>
  </si>
  <si>
    <t>8308170QSYAF005</t>
  </si>
  <si>
    <t>PROFESOR DE EDUCACIÓN PRIMARIA T-N° 003009-P</t>
  </si>
  <si>
    <t>994739049</t>
  </si>
  <si>
    <t>3554-2022 UGEL CANCHIS</t>
  </si>
  <si>
    <t>08EVE2228731</t>
  </si>
  <si>
    <t>18</t>
  </si>
  <si>
    <t>1372-2023 UGEL CANCHIS</t>
  </si>
  <si>
    <t>421231217312</t>
  </si>
  <si>
    <t>REASIGNACION POR UNIDAD FAMILIAR DE:PANTIA CARTAGENA, ENRIQUE, Resolución N° 3533-2016 UGEL-CANCHIS</t>
  </si>
  <si>
    <t>1041212473</t>
  </si>
  <si>
    <t>CORAHUA</t>
  </si>
  <si>
    <t>YENY</t>
  </si>
  <si>
    <t>PROF. DE EDUC. PRIMARIA-T-Nº 001921-P-DREC</t>
  </si>
  <si>
    <t>957724694</t>
  </si>
  <si>
    <t>yenycch38@hotmail.com</t>
  </si>
  <si>
    <t>421251217310</t>
  </si>
  <si>
    <t>ENCARGATURA DE:QUISPE YUCA, FLOR DE MARIA, Resolución Nº 3554-2022</t>
  </si>
  <si>
    <t>1073301264</t>
  </si>
  <si>
    <t>BLANCA YUMI</t>
  </si>
  <si>
    <t>930389153</t>
  </si>
  <si>
    <t>BLANCAYUMIGARCIA@GMAIL.COM</t>
  </si>
  <si>
    <t>0524-2023 UGEL CANCHIS</t>
  </si>
  <si>
    <t>421251217313</t>
  </si>
  <si>
    <t>DESIGNACION COMO DIRECTIVO DE I.E. (R.S.G. 1551-2014) DE CCOA QUISPE, GUALBERTO</t>
  </si>
  <si>
    <t>1024886890</t>
  </si>
  <si>
    <t>AYMA</t>
  </si>
  <si>
    <t>TUNQUIPA</t>
  </si>
  <si>
    <t>562361JATAQ4</t>
  </si>
  <si>
    <t>944986243</t>
  </si>
  <si>
    <t>421251217316</t>
  </si>
  <si>
    <t>REASIGNACION POR INTERES PERSONAL DE:QUISPE QUISPE, PERCY JOHAN, Resolución N° 2285-2020 UGEL CANCHIS</t>
  </si>
  <si>
    <t>1041751208</t>
  </si>
  <si>
    <t>ONOFRE</t>
  </si>
  <si>
    <t>HUANCA</t>
  </si>
  <si>
    <t>8202231OFHNR003</t>
  </si>
  <si>
    <t>600031ROHFN0</t>
  </si>
  <si>
    <t>EDUCACION PRIMARIA_x000D_</t>
  </si>
  <si>
    <t>971290823</t>
  </si>
  <si>
    <t>onofrehuancaraul@gmail.com</t>
  </si>
  <si>
    <t>0474-2023 UGEL CANCHIS</t>
  </si>
  <si>
    <t>421251217317</t>
  </si>
  <si>
    <t>REASIGNACION POR INTERES PERSONAL DE:CHIPANA MENDOZA, JULIAN, Resolución N° 0158-2014</t>
  </si>
  <si>
    <t>1040435682</t>
  </si>
  <si>
    <t>MACEDO</t>
  </si>
  <si>
    <t>GODOFREDO</t>
  </si>
  <si>
    <t>971966537</t>
  </si>
  <si>
    <t>LLANO</t>
  </si>
  <si>
    <t>0232249</t>
  </si>
  <si>
    <t>153837</t>
  </si>
  <si>
    <t>FB772130</t>
  </si>
  <si>
    <t>56130</t>
  </si>
  <si>
    <t>424201216317</t>
  </si>
  <si>
    <t>CESE A SOLICITUD DE: USCAPI CUSICUNA, HILDA, Resolución Nº 0147-2002</t>
  </si>
  <si>
    <t>1024710423</t>
  </si>
  <si>
    <t>COLQUE</t>
  </si>
  <si>
    <t>OSCAR NICANOR</t>
  </si>
  <si>
    <t>988371986</t>
  </si>
  <si>
    <t>3818-2022 UGEL CANCHIS</t>
  </si>
  <si>
    <t>424201216316</t>
  </si>
  <si>
    <t>CESE POR LIMITE DE EDAD DE: ROQUE CHINO, ALEJANDRINO, Resolución Nº 3460-2019 UGEL CANCHIS</t>
  </si>
  <si>
    <t>1024569165</t>
  </si>
  <si>
    <t>JESUS</t>
  </si>
  <si>
    <t>931151837</t>
  </si>
  <si>
    <t>0232223</t>
  </si>
  <si>
    <t>153818</t>
  </si>
  <si>
    <t>FB772128</t>
  </si>
  <si>
    <t>56128</t>
  </si>
  <si>
    <t>428201211311</t>
  </si>
  <si>
    <t>REASIGNACION POR INTERES PERSONAL DE : RODRIGUEZ CHOQUE, HENRY RONALD (R-2020)</t>
  </si>
  <si>
    <t>1024701971</t>
  </si>
  <si>
    <t>PIZARRO</t>
  </si>
  <si>
    <t>AMERICO</t>
  </si>
  <si>
    <t>LEY N° 29062</t>
  </si>
  <si>
    <t>PROFESOR DE EDUCACION PRIMARIA-T-N° 00333-P-D-USE</t>
  </si>
  <si>
    <t>984020915</t>
  </si>
  <si>
    <t>amepizarro2012@hotmail.com</t>
  </si>
  <si>
    <t>0207JJR/D-UGEL-C</t>
  </si>
  <si>
    <t>08EVE2228732</t>
  </si>
  <si>
    <t>1002167096</t>
  </si>
  <si>
    <t>BASILIA</t>
  </si>
  <si>
    <t>983970343</t>
  </si>
  <si>
    <t>LIAMAYVI10@GMAIL.COM</t>
  </si>
  <si>
    <t>1337-2023 UGEL CANCHIS</t>
  </si>
  <si>
    <t>421231215314</t>
  </si>
  <si>
    <t>OFICIO N° 153-2017-MINEDU/SPE-OPEP-UPP</t>
  </si>
  <si>
    <t>1024706689</t>
  </si>
  <si>
    <t>RIVEROS</t>
  </si>
  <si>
    <t>INES</t>
  </si>
  <si>
    <t>7304200REOVI008</t>
  </si>
  <si>
    <t>567720IROEV0</t>
  </si>
  <si>
    <t>PROFESORA DE EDUCACIÓN PRIMARIA T-N° 01083-P-USE-C</t>
  </si>
  <si>
    <t>982379076</t>
  </si>
  <si>
    <t>dialeyrox@gmail.com</t>
  </si>
  <si>
    <t>0382-2022 UGEL CANCHIS</t>
  </si>
  <si>
    <t>428201211310</t>
  </si>
  <si>
    <t>CESE POR FALLECIMIENTO DE: QUISPE MAMANI, JUAN BASILIDES, Resolución Nº 1685-2012-UGEL-C</t>
  </si>
  <si>
    <t>1024565035</t>
  </si>
  <si>
    <t>CONZA</t>
  </si>
  <si>
    <t>PEDRO</t>
  </si>
  <si>
    <t>PROF. DE EDUC. PRIAMRIA-T-N° 03581-P-DREC</t>
  </si>
  <si>
    <t>925624376</t>
  </si>
  <si>
    <t>piterwq@gmail.com</t>
  </si>
  <si>
    <t>428201211313</t>
  </si>
  <si>
    <t>REASIGNACION POR INTERES PERSONAL DE:ROQUE CHINO, ALEJANDRINO, Resolución N° 0122-2012-UGEL-C</t>
  </si>
  <si>
    <t>1024569778</t>
  </si>
  <si>
    <t>PACUALA</t>
  </si>
  <si>
    <t>JUAN DIONICIO</t>
  </si>
  <si>
    <t>PROFESOR DE EDUCACION PRIMARIA-T-N° 09274-P-DREA</t>
  </si>
  <si>
    <t>940345920</t>
  </si>
  <si>
    <t>pacualahuilcaj@gmail.com</t>
  </si>
  <si>
    <t>428201211314</t>
  </si>
  <si>
    <t>LICENCIA SGR POR MOTIVOS PARTICULARES DE:SUNI HUILLCA, FAUSTINO, Resolución N° 2023</t>
  </si>
  <si>
    <t>1044666498</t>
  </si>
  <si>
    <t>SUCA</t>
  </si>
  <si>
    <t>VALERIO</t>
  </si>
  <si>
    <t>8709271SAQSV003</t>
  </si>
  <si>
    <t>320451VSQAS9</t>
  </si>
  <si>
    <t>EDUCACION PRIMARIA EBI</t>
  </si>
  <si>
    <t>PROFESOR DE EDUCACION PRIMARIA EBI</t>
  </si>
  <si>
    <t>930866769</t>
  </si>
  <si>
    <t>VALERIOSUCAQUISPE@GMAIL.COM</t>
  </si>
  <si>
    <t>REASIGNACION DE : AYALA MAMANI, CARLOS, Resolución Nº 1294-2009</t>
  </si>
  <si>
    <t>1024569785</t>
  </si>
  <si>
    <t>967043874</t>
  </si>
  <si>
    <t>faustinosuni@gmail.com</t>
  </si>
  <si>
    <t>428201211315</t>
  </si>
  <si>
    <t>1024584188</t>
  </si>
  <si>
    <t>EDMUNDO MARTIN</t>
  </si>
  <si>
    <t>910401074</t>
  </si>
  <si>
    <t>428201211316</t>
  </si>
  <si>
    <t>REASIGNACION DE : SUNI HUILLCA, FAUSTINO, Resolución Nº 0088-2009</t>
  </si>
  <si>
    <t>1024565877</t>
  </si>
  <si>
    <t>LUCIANO</t>
  </si>
  <si>
    <t>PROFESOR DE EDUC. PRIMARIA</t>
  </si>
  <si>
    <t>973607853</t>
  </si>
  <si>
    <t>428201211319</t>
  </si>
  <si>
    <t>REASIGNACION POR SALUD DE:PORCEL ESQUIVEL, ROSALIO, Resolución N° 3900-2022 UGEL CANCHIS</t>
  </si>
  <si>
    <t>1042645643</t>
  </si>
  <si>
    <t>UMIRE</t>
  </si>
  <si>
    <t>ELIAS</t>
  </si>
  <si>
    <t>953893072</t>
  </si>
  <si>
    <t>ELTILLO984@GMAIL.COM</t>
  </si>
  <si>
    <t>1774-2023 UGEL CANCHIS</t>
  </si>
  <si>
    <t>VICTOR</t>
  </si>
  <si>
    <t>0232215</t>
  </si>
  <si>
    <t>153804</t>
  </si>
  <si>
    <t>FB772127</t>
  </si>
  <si>
    <t>56127</t>
  </si>
  <si>
    <t>428201215315</t>
  </si>
  <si>
    <t>REASIGNACION POR UNIDAD FAMILIAR DE:MAMANI ESQUIVEL, EDWING, Resolución N° 2396-2022 UGEL CANCHIS</t>
  </si>
  <si>
    <t>1024570551</t>
  </si>
  <si>
    <t>CHOQUEHUANCA</t>
  </si>
  <si>
    <t>AYALA</t>
  </si>
  <si>
    <t>PROF. DE EDUC. PRIMARIA-T-Nº 08387-P</t>
  </si>
  <si>
    <t>978612957</t>
  </si>
  <si>
    <t>3542-2022 UGEL CANCHIS</t>
  </si>
  <si>
    <t>428211213310</t>
  </si>
  <si>
    <t>1024587229</t>
  </si>
  <si>
    <t>PHUTURI</t>
  </si>
  <si>
    <t>EMILIO</t>
  </si>
  <si>
    <t>000000000000</t>
  </si>
  <si>
    <t>983341890</t>
  </si>
  <si>
    <t>428211213311</t>
  </si>
  <si>
    <t>CESE DE PERSONAL NOMBRADO : VEGA CABALLERO, MARIA ISABEL, Resolución Nº 0201-2005</t>
  </si>
  <si>
    <t>1024582952</t>
  </si>
  <si>
    <t>LUCIO</t>
  </si>
  <si>
    <t>428211213316</t>
  </si>
  <si>
    <t>DESPCH 7303 INSTE 04 DIASDESPCH 7763 INST 01 D</t>
  </si>
  <si>
    <t>1024560223</t>
  </si>
  <si>
    <t>CHOQUEPUMA</t>
  </si>
  <si>
    <t>RADO</t>
  </si>
  <si>
    <t>MARIANO COSME</t>
  </si>
  <si>
    <t>214511MCRQO4</t>
  </si>
  <si>
    <t>951123492</t>
  </si>
  <si>
    <t>428211213317</t>
  </si>
  <si>
    <t>ENCARGATURA DE:CHOQUEHUANCA AYALA, BENEDICTO, Resolución Nº RD. N° 3542-2022 UGEL CANCHIS</t>
  </si>
  <si>
    <t>1073569679</t>
  </si>
  <si>
    <t>WILSON</t>
  </si>
  <si>
    <t>UNIVERSIDAD NACIONAL DE SAN ANTONIO ABAD DEL CUSCO</t>
  </si>
  <si>
    <t>932631917</t>
  </si>
  <si>
    <t>WILSONSAC23@OUTLOK.COM</t>
  </si>
  <si>
    <t>0532-2023 UGEL CANCHIS</t>
  </si>
  <si>
    <t>428211213319</t>
  </si>
  <si>
    <t>NOMBRADO AP 16-04-01 RD173</t>
  </si>
  <si>
    <t>1024571946</t>
  </si>
  <si>
    <t>JOSE EDWIN</t>
  </si>
  <si>
    <t>428241213312</t>
  </si>
  <si>
    <t>REASIGNACION POR INTERES PERSONAL DE:UGARTE GUTIERREZ, LINDER, Resolución N° 2731-2015 UGEL-C</t>
  </si>
  <si>
    <t>1023894307</t>
  </si>
  <si>
    <t>LAVILLA</t>
  </si>
  <si>
    <t>ADELAIDA MONICA</t>
  </si>
  <si>
    <t>6811180LIQSA001</t>
  </si>
  <si>
    <t>EBR PRIMARIA EDUCACIÓN FÍSICA</t>
  </si>
  <si>
    <t>PROFESOR DE EDUCACIÓN FÍSICA</t>
  </si>
  <si>
    <t>984625352</t>
  </si>
  <si>
    <t>428241213314</t>
  </si>
  <si>
    <t>RD 158 ENCG AP 01/03/02 AL 31/12/02</t>
  </si>
  <si>
    <t>1024675190</t>
  </si>
  <si>
    <t>HUAYCHO</t>
  </si>
  <si>
    <t>HUAYHUA</t>
  </si>
  <si>
    <t>CAYETANO DONATO</t>
  </si>
  <si>
    <t>957102887</t>
  </si>
  <si>
    <t>DONATO</t>
  </si>
  <si>
    <t>TIMOTEO</t>
  </si>
  <si>
    <t>RURAL</t>
  </si>
  <si>
    <t>0932376</t>
  </si>
  <si>
    <t>154115</t>
  </si>
  <si>
    <t>FB662443</t>
  </si>
  <si>
    <t>56443</t>
  </si>
  <si>
    <t>428221215310</t>
  </si>
  <si>
    <t>RETIRO DEL SERVICIO POR LA 2da. DISPOSICION COMPLEMENTARIA TRANSITORIA Y FINAL LEY Nº 29944 DE: GARCIA QUISPE, RAFAEL</t>
  </si>
  <si>
    <t>1041311043</t>
  </si>
  <si>
    <t>LEON</t>
  </si>
  <si>
    <t>VANESSA</t>
  </si>
  <si>
    <t>8205280LNPOV005</t>
  </si>
  <si>
    <t>LICENCIADA EN EDUCACION T-Nº 005467-P-DREC</t>
  </si>
  <si>
    <t>944150830</t>
  </si>
  <si>
    <t>0587022</t>
  </si>
  <si>
    <t>154101</t>
  </si>
  <si>
    <t>FB662403</t>
  </si>
  <si>
    <t>56403</t>
  </si>
  <si>
    <t>424221212314</t>
  </si>
  <si>
    <t>CESE POR FALLECIMIENTO DE: PACUALA HUILLCA, SIXTO, Resolución Nº 0898-2013</t>
  </si>
  <si>
    <t>1024699803</t>
  </si>
  <si>
    <t>INOFUENTE</t>
  </si>
  <si>
    <t>GUTIERREZ</t>
  </si>
  <si>
    <t>LEONIDAS</t>
  </si>
  <si>
    <t>975453768</t>
  </si>
  <si>
    <t>0234781</t>
  </si>
  <si>
    <t>154097</t>
  </si>
  <si>
    <t>FB662361</t>
  </si>
  <si>
    <t>56361</t>
  </si>
  <si>
    <t>424211211314</t>
  </si>
  <si>
    <t>RETORNO A PLAZA DE PROFESOR DE: HUACARPUMA JORDAN, BERNARDO</t>
  </si>
  <si>
    <t>1024570155</t>
  </si>
  <si>
    <t>HUACARPUMA</t>
  </si>
  <si>
    <t>JORDAN</t>
  </si>
  <si>
    <t>BERNARDO</t>
  </si>
  <si>
    <t>PROF. D EDUC. PRIMARIA-T-Nº 013497-P-DREP</t>
  </si>
  <si>
    <t>957037208</t>
  </si>
  <si>
    <t>0232603</t>
  </si>
  <si>
    <t>154083</t>
  </si>
  <si>
    <t>FB662166</t>
  </si>
  <si>
    <t>56166</t>
  </si>
  <si>
    <t>428261217319</t>
  </si>
  <si>
    <t>REASIGNACION POR INTERES PERSONAL DE:VERA QUISPE, VICTOR ALVINO, Resolución N° 0125-2013</t>
  </si>
  <si>
    <t>1024662810</t>
  </si>
  <si>
    <t>PHOCO</t>
  </si>
  <si>
    <t>CASSA</t>
  </si>
  <si>
    <t>PRUDENCIO</t>
  </si>
  <si>
    <t>PROFESOR DE EDUCACION PRIMARIA-T-N° 00227-P-D-USE-S</t>
  </si>
  <si>
    <t>984848438</t>
  </si>
  <si>
    <t>3831-2022 UGEL CANCHIS</t>
  </si>
  <si>
    <t>428261217311</t>
  </si>
  <si>
    <t>1024571076</t>
  </si>
  <si>
    <t>LADISLAO ZOILO</t>
  </si>
  <si>
    <t>PROFESOR DE EDUCACION PRIMARIA-T-N° 01027-P-D-USE</t>
  </si>
  <si>
    <t>926215185</t>
  </si>
  <si>
    <t>ladicho_2014@hotmai.com</t>
  </si>
  <si>
    <t>428261217315</t>
  </si>
  <si>
    <t>REASIGNACION POR INTERES PERSONAL DE:CHARA LABRA, SEVERIANO, Resolución N° 2731-2015 UGEL-C</t>
  </si>
  <si>
    <t>1080244641</t>
  </si>
  <si>
    <t>ZARATE</t>
  </si>
  <si>
    <t>MARCELO</t>
  </si>
  <si>
    <t>PROF. DE EDUC. PRIMARIA-T-N° 13825-P-DREP</t>
  </si>
  <si>
    <t>946734424</t>
  </si>
  <si>
    <t>0232504</t>
  </si>
  <si>
    <t>154064</t>
  </si>
  <si>
    <t>FB662156</t>
  </si>
  <si>
    <t>56156</t>
  </si>
  <si>
    <t>428281217314</t>
  </si>
  <si>
    <t>REASIGNACION POR INTERES PERSONAL DE: AMESQUITA PAREDES, FREDY ALEJANDRO, Resolución Nº OFIC. N° 0175-2012-UGEL-C</t>
  </si>
  <si>
    <t>1024569423</t>
  </si>
  <si>
    <t>HUAYLLANI</t>
  </si>
  <si>
    <t>ANDRES MAXIMO</t>
  </si>
  <si>
    <t>974234561</t>
  </si>
  <si>
    <t>428281217315</t>
  </si>
  <si>
    <t>1024710377</t>
  </si>
  <si>
    <t>EUSEBIO FAUSTINO</t>
  </si>
  <si>
    <t>984418960</t>
  </si>
  <si>
    <t>econdec@outlook.es</t>
  </si>
  <si>
    <t>0232579</t>
  </si>
  <si>
    <t>154078</t>
  </si>
  <si>
    <t>FB662163</t>
  </si>
  <si>
    <t>56163</t>
  </si>
  <si>
    <t>428201215311</t>
  </si>
  <si>
    <t>UBICACION DE PROFESORES (de Directivo a Profesor) DE:CHOQUENAIRA LABRA, JESUS</t>
  </si>
  <si>
    <t>1024990787</t>
  </si>
  <si>
    <t>ZAMBRANO</t>
  </si>
  <si>
    <t>VALLE</t>
  </si>
  <si>
    <t>MARIA SALOME</t>
  </si>
  <si>
    <t>7111030ZBVLM000</t>
  </si>
  <si>
    <t>PROFESOR  DE EDUCACION PRIMARIA -05192-P-DREC_x000D__x000D_</t>
  </si>
  <si>
    <t>PROFESOR  DE EDUCACION PRIMARIA -05192-P-DREC</t>
  </si>
  <si>
    <t>950714900</t>
  </si>
  <si>
    <t>0205-2023 UGEL CANCHIS</t>
  </si>
  <si>
    <t>428201215310</t>
  </si>
  <si>
    <t>REASIG. RD. 1191-03-UGEL CANCHIS</t>
  </si>
  <si>
    <t>1023849489</t>
  </si>
  <si>
    <t>CABRERA</t>
  </si>
  <si>
    <t>GUEVARA</t>
  </si>
  <si>
    <t>JUAN MANUEL</t>
  </si>
  <si>
    <t>940868251</t>
  </si>
  <si>
    <t>0232496</t>
  </si>
  <si>
    <t>154059</t>
  </si>
  <si>
    <t>FB662155</t>
  </si>
  <si>
    <t>56155</t>
  </si>
  <si>
    <t>428201210312</t>
  </si>
  <si>
    <t>REUBICACION DE PLAZA VACANTE: Resolución Nº 1992-2022 UGEL CANCHIS</t>
  </si>
  <si>
    <t>1044290720</t>
  </si>
  <si>
    <t>595651JMHAL6</t>
  </si>
  <si>
    <t>986124137</t>
  </si>
  <si>
    <t>JESUSINVESTIGACION1012@GMAIL.COM</t>
  </si>
  <si>
    <t>0450-2023 UGEL CANCHIS</t>
  </si>
  <si>
    <t>428281210312</t>
  </si>
  <si>
    <t>REASIGNACION POR INTERES PERSONAL DE:PACUALA HUILLCA, JUAN DIONICIO, Resolución N° 00122-2012-UGEL-C</t>
  </si>
  <si>
    <t>1024566154</t>
  </si>
  <si>
    <t>FUTURI</t>
  </si>
  <si>
    <t>CELSO</t>
  </si>
  <si>
    <t>220101CCFNU0</t>
  </si>
  <si>
    <t>PROFESOR DE EDUCACION PRIMARIA-T-N° 02102-P-USE-C</t>
  </si>
  <si>
    <t>944036556</t>
  </si>
  <si>
    <t>0232488</t>
  </si>
  <si>
    <t>154040</t>
  </si>
  <si>
    <t>FB662154</t>
  </si>
  <si>
    <t>56154</t>
  </si>
  <si>
    <t>428281216313</t>
  </si>
  <si>
    <t>RETIRO DEL SERVICIO POR LA 2da. DISPOSICION COMPLEMENTARIA TRANSITORIA Y FINAL LEY Nº 29944 DE: BUSTAMANTE BEJAR, ARTURO</t>
  </si>
  <si>
    <t>1024879979</t>
  </si>
  <si>
    <t>CHARA</t>
  </si>
  <si>
    <t>SEVERIANO</t>
  </si>
  <si>
    <t>910353025</t>
  </si>
  <si>
    <t>severianochal@gmail.com</t>
  </si>
  <si>
    <t>0232264</t>
  </si>
  <si>
    <t>154035</t>
  </si>
  <si>
    <t>FB662132</t>
  </si>
  <si>
    <t>56132</t>
  </si>
  <si>
    <t>424241214310</t>
  </si>
  <si>
    <t>UBICACION DE PROFESORES (de Directivo a Profesor) DE:CARDENAS LOZANO, ROBERTO</t>
  </si>
  <si>
    <t>1040014341</t>
  </si>
  <si>
    <t>TUNQUI</t>
  </si>
  <si>
    <t>PERCY</t>
  </si>
  <si>
    <t>PROF. DE EDUC. PRIMARIA-T-Nº 08765-P-DREC</t>
  </si>
  <si>
    <t>941010678</t>
  </si>
  <si>
    <t>3823-2022 UGEL CANCHIS</t>
  </si>
  <si>
    <t>424241214313</t>
  </si>
  <si>
    <t>REASIGNACION POR SALUD DE: HUAMAN GUTIERREZ, JULIA, Resolución Nº 3801-2016 UGEL-CUSCO</t>
  </si>
  <si>
    <t>1024684020</t>
  </si>
  <si>
    <t>MENDOZA</t>
  </si>
  <si>
    <t>FLORENCIO</t>
  </si>
  <si>
    <t>901695894</t>
  </si>
  <si>
    <t>FLORENCIO.QM63@GMAIL.COM</t>
  </si>
  <si>
    <t>424241214316</t>
  </si>
  <si>
    <t>REASIGNACION POR RACIONALIZACION DE:MAMANI CRUZ, FELIX FREDY, Resolución N° 2702-2021 UGEL CANCHIS</t>
  </si>
  <si>
    <t>1024714443</t>
  </si>
  <si>
    <t>MILTON BERNARDINO</t>
  </si>
  <si>
    <t>7605201CQSCM006</t>
  </si>
  <si>
    <t>I.S.P. "TUPAC AMARU" DE TINTA</t>
  </si>
  <si>
    <t>929718800</t>
  </si>
  <si>
    <t>KOLKETOS@HOTMAIL.COM</t>
  </si>
  <si>
    <t>1242-2023 UGEL CANCHIS</t>
  </si>
  <si>
    <t>424241214317</t>
  </si>
  <si>
    <t>1024705330</t>
  </si>
  <si>
    <t>MONTESINOS</t>
  </si>
  <si>
    <t>MOLINA</t>
  </si>
  <si>
    <t>ROMMEL</t>
  </si>
  <si>
    <t>995815991</t>
  </si>
  <si>
    <t>424251212312</t>
  </si>
  <si>
    <t>1024694560</t>
  </si>
  <si>
    <t>YANQUE</t>
  </si>
  <si>
    <t>CATALINA</t>
  </si>
  <si>
    <t>PROFESORA DE EDUCACION PRIMARIA-T-N° 01568-P-USE-C</t>
  </si>
  <si>
    <t>926229241</t>
  </si>
  <si>
    <t>catiuska_64@hotmail.com</t>
  </si>
  <si>
    <t>426271216311</t>
  </si>
  <si>
    <t>1024568427</t>
  </si>
  <si>
    <t>LOZANO</t>
  </si>
  <si>
    <t>ROBERTO</t>
  </si>
  <si>
    <t>220721RCLDA2</t>
  </si>
  <si>
    <t>929471622</t>
  </si>
  <si>
    <t>JUAN JOSE</t>
  </si>
  <si>
    <t>0232207</t>
  </si>
  <si>
    <t>154021</t>
  </si>
  <si>
    <t>FB662126</t>
  </si>
  <si>
    <t>56126</t>
  </si>
  <si>
    <t>428231210315</t>
  </si>
  <si>
    <t>UBICACION DE PROFESORES (de Directivo a Profesor) DE:SOTO HUAYLLANI, ANDRES MAXIMO</t>
  </si>
  <si>
    <t>1024575226</t>
  </si>
  <si>
    <t>HANCCO</t>
  </si>
  <si>
    <t>JUAN GUALBERTO</t>
  </si>
  <si>
    <t>929415503</t>
  </si>
  <si>
    <t>jghanccoc@hotmail.com</t>
  </si>
  <si>
    <t>0295-2023 UGEL CANCHIS</t>
  </si>
  <si>
    <t>428231210312</t>
  </si>
  <si>
    <t>DESIGNACION COMO DIRECTIVO DE I.E. (R.S.G. 1551-2014) DE HUAMAN QUISPE, HECTOR</t>
  </si>
  <si>
    <t>1042101603</t>
  </si>
  <si>
    <t>CCAYAVILCA</t>
  </si>
  <si>
    <t>ALATA</t>
  </si>
  <si>
    <t>YURI</t>
  </si>
  <si>
    <t>8310241CYATY003</t>
  </si>
  <si>
    <t>956629434</t>
  </si>
  <si>
    <t>YURICCAYAVILCA5@GMAIL.COM</t>
  </si>
  <si>
    <t>1374-2023 UGEL CANCHIS</t>
  </si>
  <si>
    <t>428231210314</t>
  </si>
  <si>
    <t>NOMBRADO AP 16-04-2001 RD176</t>
  </si>
  <si>
    <t>1024661478</t>
  </si>
  <si>
    <t>RODRIGUEZ</t>
  </si>
  <si>
    <t>MEDINA</t>
  </si>
  <si>
    <t>ANGEL AMERICO</t>
  </si>
  <si>
    <t>SUPERIOR</t>
  </si>
  <si>
    <t>994335484</t>
  </si>
  <si>
    <t>428231210318</t>
  </si>
  <si>
    <t>REASIGNACION POR INTERES PERSONAL DE:CHOQUENAIRA QUISPE, WASHINGTON, Resolución N° 3531-2016 UGEL-CANCHIS</t>
  </si>
  <si>
    <t>1023986099</t>
  </si>
  <si>
    <t>FUENTES</t>
  </si>
  <si>
    <t>SARAYA</t>
  </si>
  <si>
    <t>LIZBETH</t>
  </si>
  <si>
    <t>PROF. DE EDUC. PRIMARIA-T-Nº 000898-P-DREC</t>
  </si>
  <si>
    <t>984907071</t>
  </si>
  <si>
    <t>0232199</t>
  </si>
  <si>
    <t>154016</t>
  </si>
  <si>
    <t>FB662125</t>
  </si>
  <si>
    <t>56125</t>
  </si>
  <si>
    <t>428281218311</t>
  </si>
  <si>
    <t>CESE POR FALLECIMIENTO DE: ARAPA QUISPE, LUCIANO, Resolución Nº 2048-2020 UGEL CANCHIS</t>
  </si>
  <si>
    <t>1024715804</t>
  </si>
  <si>
    <t>CCALLOHUANCA</t>
  </si>
  <si>
    <t>LOURDES</t>
  </si>
  <si>
    <t>7602130CLMAL004</t>
  </si>
  <si>
    <t>983355396</t>
  </si>
  <si>
    <t>lubeley-76@hotmail.com</t>
  </si>
  <si>
    <t>3556-2022 UGEL CANCHIS</t>
  </si>
  <si>
    <t>08EVE2223969</t>
  </si>
  <si>
    <t>1024707379</t>
  </si>
  <si>
    <t>CAIRO</t>
  </si>
  <si>
    <t>DIGRAN SAM</t>
  </si>
  <si>
    <t>7311241CRHMD007</t>
  </si>
  <si>
    <t>569901DCHRA3</t>
  </si>
  <si>
    <t>984992342</t>
  </si>
  <si>
    <t>SAMCAHU@HOTMAIL.COM</t>
  </si>
  <si>
    <t>1384-2023 UGEL CANCHIS</t>
  </si>
  <si>
    <t>08EVE2228723</t>
  </si>
  <si>
    <t>1401-2023 UGEL CANCHIS</t>
  </si>
  <si>
    <t>428261218311</t>
  </si>
  <si>
    <t>SIN AFILIACION A UNA AFP TIENE HOMONIMO COMO AFILIADO.</t>
  </si>
  <si>
    <t>1024711384</t>
  </si>
  <si>
    <t>PROFESOR DE EDUCACIÓN PRIMARIA</t>
  </si>
  <si>
    <t>931924576</t>
  </si>
  <si>
    <t>428261218313</t>
  </si>
  <si>
    <t>REASIGNACION DE : LABRA CHINO, EMILIO, Resolución Nº 1161-2009</t>
  </si>
  <si>
    <t>1024570844</t>
  </si>
  <si>
    <t>558801CAMLA9</t>
  </si>
  <si>
    <t>940357223</t>
  </si>
  <si>
    <t>428261218314</t>
  </si>
  <si>
    <t>RD 839 REASIG</t>
  </si>
  <si>
    <t>1024569786</t>
  </si>
  <si>
    <t>NOA</t>
  </si>
  <si>
    <t>HILARIO NICOLAS</t>
  </si>
  <si>
    <t>6609101CNNAH009</t>
  </si>
  <si>
    <t>PROFESOR DE EDUCACION PRIMARIA T-N° 06417-P-DREC</t>
  </si>
  <si>
    <t>984426029</t>
  </si>
  <si>
    <t>428261218316</t>
  </si>
  <si>
    <t>1024701080</t>
  </si>
  <si>
    <t>RODOLFO</t>
  </si>
  <si>
    <t>951180221</t>
  </si>
  <si>
    <t>428261218317</t>
  </si>
  <si>
    <t>ENCARGATURA DE:CCALLOHUANCA MAMANI, LOURDES, Resolución Nº 3556-2022</t>
  </si>
  <si>
    <t>1041415905</t>
  </si>
  <si>
    <t>HERNAN</t>
  </si>
  <si>
    <t>8201161CDCDH000</t>
  </si>
  <si>
    <t>599651HCCDD0</t>
  </si>
  <si>
    <t>979805702</t>
  </si>
  <si>
    <t>HERNANCC@OUTLOOK.ES</t>
  </si>
  <si>
    <t>0528-2023 UGEL CANCHIS</t>
  </si>
  <si>
    <t>428261218319</t>
  </si>
  <si>
    <t>1024569212</t>
  </si>
  <si>
    <t>ENRIQUEZ</t>
  </si>
  <si>
    <t>LUZ GLADYS</t>
  </si>
  <si>
    <t>993092710</t>
  </si>
  <si>
    <t>428271217315</t>
  </si>
  <si>
    <t>REASIGNACION POR RACIONALIZACION DE:CORAHUA CHECYA, JORGE, Resolución N° 2702-2021 UGEL CANCHIS</t>
  </si>
  <si>
    <t>1041139367</t>
  </si>
  <si>
    <t>PACHECO</t>
  </si>
  <si>
    <t>CRISTINA VIRGINIA</t>
  </si>
  <si>
    <t>7812180PHRUC009</t>
  </si>
  <si>
    <t>588400CPRHU8</t>
  </si>
  <si>
    <t>COMPUTACION E INFORMATICA</t>
  </si>
  <si>
    <t>984587388</t>
  </si>
  <si>
    <t>CHRISSITA18@HOTMAIL.COM</t>
  </si>
  <si>
    <t>1481-2023 UGEL CANCHIS</t>
  </si>
  <si>
    <t>428281218310</t>
  </si>
  <si>
    <t>CESE POR LIMITE DE EDAD DE: CABALLERO ESQUIVEL, ROSA MARTINA, Resolución Nº 3985-2022 UGEL CANCHIS</t>
  </si>
  <si>
    <t>1071944548</t>
  </si>
  <si>
    <t>LOPEZ</t>
  </si>
  <si>
    <t>PACCO</t>
  </si>
  <si>
    <t>FLOR NELIDA</t>
  </si>
  <si>
    <t>563440FLPEC6</t>
  </si>
  <si>
    <t>PRIMARIA EIB</t>
  </si>
  <si>
    <t>PROFESORA DE EDUCACION PRIMARIA EIB</t>
  </si>
  <si>
    <t>963002752</t>
  </si>
  <si>
    <t>FLORNY810@GMAIL.COM</t>
  </si>
  <si>
    <t>0521-2023 UGEL CANCHIS</t>
  </si>
  <si>
    <t>428281218313</t>
  </si>
  <si>
    <t>REASIGNACION POR INTERES PERSONAL DE:CARDENAS QUISPE, EULALIA BETTY, Resolución N° 2734-2015 UGEL-C</t>
  </si>
  <si>
    <t>1024715314</t>
  </si>
  <si>
    <t>MARCELINO ALDO</t>
  </si>
  <si>
    <t>PROFESOR DE EDUCACION PRIMARIA-T-N° 07319-P-DRE</t>
  </si>
  <si>
    <t>958553996</t>
  </si>
  <si>
    <t>428281218314</t>
  </si>
  <si>
    <t>REASIGNADA DE COTABAMBAS</t>
  </si>
  <si>
    <t>1024699681</t>
  </si>
  <si>
    <t>LIMA</t>
  </si>
  <si>
    <t>HUALLA</t>
  </si>
  <si>
    <t>FRANCISCO</t>
  </si>
  <si>
    <t>973917026</t>
  </si>
  <si>
    <t>428281218315</t>
  </si>
  <si>
    <t>REASIGNACION DE : ARAOZ DUENAS, JESUS MARIO, Resolución Nº 0081-2009</t>
  </si>
  <si>
    <t>1043580755</t>
  </si>
  <si>
    <t>CHULLO</t>
  </si>
  <si>
    <t>LLAVE</t>
  </si>
  <si>
    <t>JANETTE</t>
  </si>
  <si>
    <t>ESPECIALIDAD: EDUCACION PRIMARIA</t>
  </si>
  <si>
    <t>LIC. EN EDUCACION-Nº 002070-P-DREC</t>
  </si>
  <si>
    <t>930169980</t>
  </si>
  <si>
    <t>428281218317</t>
  </si>
  <si>
    <t>REASIGNACION POR INTERES PERSONAL DE:TINCUSI CANCHI, NEMESIO, Resolución N° 1339-2012</t>
  </si>
  <si>
    <t>1024006182</t>
  </si>
  <si>
    <t>VILLALOBOS</t>
  </si>
  <si>
    <t>PROF. DE EDUC. PRIMARIA-T-N° 08701-P-DRE</t>
  </si>
  <si>
    <t>950710661</t>
  </si>
  <si>
    <t>428281218318</t>
  </si>
  <si>
    <t>REASIGNACION POR INTERES PERSONAL DE:CHAMPI CORRALES, NICOLAS, Resolución N° 2003-2011-UGEL-C</t>
  </si>
  <si>
    <t>1029639834</t>
  </si>
  <si>
    <t>HERRERA</t>
  </si>
  <si>
    <t>GUZMAN</t>
  </si>
  <si>
    <t>ELENA TRINIDAD</t>
  </si>
  <si>
    <t>7106280HRGME009</t>
  </si>
  <si>
    <t>561100EHGRM0</t>
  </si>
  <si>
    <t>BACHILLER EN EDUCACION</t>
  </si>
  <si>
    <t>993453318</t>
  </si>
  <si>
    <t>bolena1208@hotmail.com</t>
  </si>
  <si>
    <t>428281218319</t>
  </si>
  <si>
    <t>CESE DE PERSONAL NOMBRADO : ATAMARI APAZA, JUSTO, Resolución Nº 1069-2005-UGEL</t>
  </si>
  <si>
    <t>1024569601</t>
  </si>
  <si>
    <t>LORENZO</t>
  </si>
  <si>
    <t>951462812</t>
  </si>
  <si>
    <t>428291218312</t>
  </si>
  <si>
    <t>REASIGNACION POR UNIDAD FAMILIAR DE:PINTO HUANACO, FRANCISCA CARMEN, Resolución N° 3532-2016 UGEL-CANCHIS</t>
  </si>
  <si>
    <t>1024860927</t>
  </si>
  <si>
    <t>HUAIHUA</t>
  </si>
  <si>
    <t>RITA DOMINGA</t>
  </si>
  <si>
    <t>984077538</t>
  </si>
  <si>
    <t>quispehuayhuarita@gmail.com</t>
  </si>
  <si>
    <t>428291218318</t>
  </si>
  <si>
    <t>CESE POR LIMITE DE EDAD DE: VEGA GALIANO, VIRGINIA, Resolución Nº 3958-2022 UGEL CANCHIS</t>
  </si>
  <si>
    <t>1042308533</t>
  </si>
  <si>
    <t>MILUSKA</t>
  </si>
  <si>
    <t>PROF. DE EDUC. PRIMARIA-T-Nº 000133-P-DREC</t>
  </si>
  <si>
    <t>973152691</t>
  </si>
  <si>
    <t>JUAN</t>
  </si>
  <si>
    <t>CANCHIS</t>
  </si>
  <si>
    <t>SAN PABLO</t>
  </si>
  <si>
    <t>0932319</t>
  </si>
  <si>
    <t>156591</t>
  </si>
  <si>
    <t>FB552461</t>
  </si>
  <si>
    <t>56461</t>
  </si>
  <si>
    <t>424211211315</t>
  </si>
  <si>
    <t>ENCARGATURA DE:PUMA MUELLE, DANIEL, Resolución Nº ACTA DE ADJUDICACION</t>
  </si>
  <si>
    <t>1024717014</t>
  </si>
  <si>
    <t>AYMACHOQUE</t>
  </si>
  <si>
    <t>569391ASAIA2</t>
  </si>
  <si>
    <t>930498544</t>
  </si>
  <si>
    <t>ALFA.SUNIA@GMAIL.COM</t>
  </si>
  <si>
    <t>0504-2023 UGEL CANCHIS</t>
  </si>
  <si>
    <t>TINTA</t>
  </si>
  <si>
    <t>0220517</t>
  </si>
  <si>
    <t>156874</t>
  </si>
  <si>
    <t>FB552085</t>
  </si>
  <si>
    <t>56085</t>
  </si>
  <si>
    <t>428291210310</t>
  </si>
  <si>
    <t>REASIGNACION POR INTERES PERSONAL DE:MENDOZA CONDORI, LADISLAO, Resolución N° 2260-2020 UGEL CANCHIS</t>
  </si>
  <si>
    <t>1024669206</t>
  </si>
  <si>
    <t>CHECYA</t>
  </si>
  <si>
    <t>930451855</t>
  </si>
  <si>
    <t>0220491</t>
  </si>
  <si>
    <t>156850</t>
  </si>
  <si>
    <t>FB552083</t>
  </si>
  <si>
    <t>56083</t>
  </si>
  <si>
    <t>428251215313</t>
  </si>
  <si>
    <t>RD 0515-03 ENCARGA</t>
  </si>
  <si>
    <t>1024696768</t>
  </si>
  <si>
    <t>QQUECCAÑO</t>
  </si>
  <si>
    <t>PEDRO PABLO</t>
  </si>
  <si>
    <t>997818899</t>
  </si>
  <si>
    <t>pablopedrito_1964@hotmail.com</t>
  </si>
  <si>
    <t>SAN PEDRO</t>
  </si>
  <si>
    <t>0220483</t>
  </si>
  <si>
    <t>156732</t>
  </si>
  <si>
    <t>FB552082</t>
  </si>
  <si>
    <t>56082</t>
  </si>
  <si>
    <t>424251214310</t>
  </si>
  <si>
    <t>DESIGNACION COMO ESPECIALISTA EN EDUCACION DE HUARANCA VENEGAS, JAVIER ABDON, RSG Nº 279-2016</t>
  </si>
  <si>
    <t>1040518975</t>
  </si>
  <si>
    <t>CHOQUE</t>
  </si>
  <si>
    <t>VERONICA</t>
  </si>
  <si>
    <t>8003160RRCQV009</t>
  </si>
  <si>
    <t>963870317</t>
  </si>
  <si>
    <t>VRILETH@GMAIL.COM</t>
  </si>
  <si>
    <t>1241-2023 UGEL CANCHIS</t>
  </si>
  <si>
    <t>0220475</t>
  </si>
  <si>
    <t>156727</t>
  </si>
  <si>
    <t>FB552081</t>
  </si>
  <si>
    <t>56081</t>
  </si>
  <si>
    <t>424241211315</t>
  </si>
  <si>
    <t>RD 1011-1002 LSGH POR 35 DIAS PAGAR EN DICIEMBRE POR 25 DIAS</t>
  </si>
  <si>
    <t>1024694369</t>
  </si>
  <si>
    <t>AMARO</t>
  </si>
  <si>
    <t>EXALTACION</t>
  </si>
  <si>
    <t>993287296</t>
  </si>
  <si>
    <t>emamaniamaru@gamail.com</t>
  </si>
  <si>
    <t>0220459</t>
  </si>
  <si>
    <t>156572</t>
  </si>
  <si>
    <t>FB552079</t>
  </si>
  <si>
    <t>56079</t>
  </si>
  <si>
    <t>421291213312</t>
  </si>
  <si>
    <t>RETORNO A PLAZA DE PROFESOR DE : COMO DIRECTOR I.E DE: VICTOR HUILLCA HUARANCA SEGUN RD N° 1778-2021</t>
  </si>
  <si>
    <t>1024662244</t>
  </si>
  <si>
    <t>HUARANCA</t>
  </si>
  <si>
    <t>HORIZONTE</t>
  </si>
  <si>
    <t>x</t>
  </si>
  <si>
    <t>973281959</t>
  </si>
  <si>
    <t>sipascha@hotmail.com</t>
  </si>
  <si>
    <t>0220434</t>
  </si>
  <si>
    <t>156553</t>
  </si>
  <si>
    <t>FB552077</t>
  </si>
  <si>
    <t>56077</t>
  </si>
  <si>
    <t>428291213314</t>
  </si>
  <si>
    <t>DESIGNACION COMO DIRECTIVO DE I.E. (R.S.G. 1551-2014) DE BOLAÑOS MUELLE, WILBERT</t>
  </si>
  <si>
    <t>1024697299</t>
  </si>
  <si>
    <t>CCOYURI</t>
  </si>
  <si>
    <t>CLEMENTE</t>
  </si>
  <si>
    <t>921687704</t>
  </si>
  <si>
    <t>clemente_gutierrez01@hotmail.com</t>
  </si>
  <si>
    <t>0220418</t>
  </si>
  <si>
    <t>156534</t>
  </si>
  <si>
    <t>FB552075</t>
  </si>
  <si>
    <t>56075</t>
  </si>
  <si>
    <t>428291210311</t>
  </si>
  <si>
    <t>REASIGNACION DE PERSONAL DOCENTE : DIAZ SALAS, ABRAHAM, Resolución Nº 0650-2007</t>
  </si>
  <si>
    <t>1024692940</t>
  </si>
  <si>
    <t>FELIX</t>
  </si>
  <si>
    <t>553391FHQLS8</t>
  </si>
  <si>
    <t>974900085</t>
  </si>
  <si>
    <t>428291210319</t>
  </si>
  <si>
    <t>REASIGNACION POR INTERES PERSONAL DE : HUALLPA QUISPE, MARIO (R-2020)</t>
  </si>
  <si>
    <t>1024707866</t>
  </si>
  <si>
    <t>ISMAEL ANIBAL</t>
  </si>
  <si>
    <t>944996438</t>
  </si>
  <si>
    <t>anibalsuap73@hotmail.com</t>
  </si>
  <si>
    <t>0201863</t>
  </si>
  <si>
    <t>156845</t>
  </si>
  <si>
    <t>FB552043</t>
  </si>
  <si>
    <t>56043</t>
  </si>
  <si>
    <t>428221215318</t>
  </si>
  <si>
    <t>UBICACION DE PROFESORES (de Directivo a Profesor) DE:SANTANDER HIDALGO, HECTOR AMADO</t>
  </si>
  <si>
    <t>1024698740</t>
  </si>
  <si>
    <t>NINAMEZA</t>
  </si>
  <si>
    <t>HERMOGENES</t>
  </si>
  <si>
    <t>564031HNGAI5</t>
  </si>
  <si>
    <t>984045077</t>
  </si>
  <si>
    <t>HNG_10_1972@HOTMAIL.COM</t>
  </si>
  <si>
    <t>428271215316</t>
  </si>
  <si>
    <t>REASIGNACION POR INTERES PERSONAL DE:ESPINOZA VILLEGAS, ROSA NATALIA, Resolución N° 0130-2013</t>
  </si>
  <si>
    <t>1024000036</t>
  </si>
  <si>
    <t>PUMACHOQUE</t>
  </si>
  <si>
    <t>TEODORO JOSE</t>
  </si>
  <si>
    <t>938223412</t>
  </si>
  <si>
    <t>428271215317</t>
  </si>
  <si>
    <t>ASCENSO A CARGOS DIRECTIVOS : ESPIRILLA CCOLQUE, RICARDO, Resolución Nº 1040-2006</t>
  </si>
  <si>
    <t>1040720222</t>
  </si>
  <si>
    <t>CHUCHULLO</t>
  </si>
  <si>
    <t>MAYHUIRE</t>
  </si>
  <si>
    <t>PROF. DE EDUC. PRIMARIA-T-Nº 004735-P-DREC</t>
  </si>
  <si>
    <t>984031679</t>
  </si>
  <si>
    <t>juanjose_sicuani@hotmail.com</t>
  </si>
  <si>
    <t>0201855</t>
  </si>
  <si>
    <t>156831</t>
  </si>
  <si>
    <t>FB552042</t>
  </si>
  <si>
    <t>56042</t>
  </si>
  <si>
    <t>424281214310</t>
  </si>
  <si>
    <t>RENUNCIA DE DESIGNACION COMO DIRECTIVO DE LLALLA SALCEDO, SILVIA SEGUN R.D. N° 1413-2023 UGEL CANCHIS</t>
  </si>
  <si>
    <t>1024717563</t>
  </si>
  <si>
    <t>JORGE DONATO</t>
  </si>
  <si>
    <t>578051JHSLO6</t>
  </si>
  <si>
    <t>983782838</t>
  </si>
  <si>
    <t>WILLKA1976@GMAIL.COM</t>
  </si>
  <si>
    <t>1403-2023 UGEL CANCHIS</t>
  </si>
  <si>
    <t>424261214312</t>
  </si>
  <si>
    <t>ENCARGATURA DE:HUILLCA SOTO, JORGE DONATO, Resolución Nº ACTA DE ADJUDICACION</t>
  </si>
  <si>
    <t>1024704227</t>
  </si>
  <si>
    <t>ERNESTO</t>
  </si>
  <si>
    <t>552381ENQAS8</t>
  </si>
  <si>
    <t>I.S.P  GREGORIA SANTOS</t>
  </si>
  <si>
    <t>PROFESOR DE EDUCACION SECUNDARIA</t>
  </si>
  <si>
    <t>990324220</t>
  </si>
  <si>
    <t>ERCEJECA@GMAIL.COM</t>
  </si>
  <si>
    <t>1675-2023 UGEL CANCHIS</t>
  </si>
  <si>
    <t>424281214314</t>
  </si>
  <si>
    <t>REASIGNACION POR INTERES PERSONAL DE:CORRALES GAYONA, COSME, Resolución N° 2003-2011-UGEL-CANCHIS</t>
  </si>
  <si>
    <t>1024702082</t>
  </si>
  <si>
    <t>LIMPE</t>
  </si>
  <si>
    <t>HIGIDIO AUGUSTO</t>
  </si>
  <si>
    <t>PROF. EDUCACION FISICA-T-Nº 00957-P</t>
  </si>
  <si>
    <t>984602084</t>
  </si>
  <si>
    <t>424281214316</t>
  </si>
  <si>
    <t>PERMUTA DE: MARTINEZ JAQQUEHUA, LAUREANO, Resolución Nº 0044-2011-UGEL-CANAS</t>
  </si>
  <si>
    <t>1024713159</t>
  </si>
  <si>
    <t>SAYHUA</t>
  </si>
  <si>
    <t>LUISA</t>
  </si>
  <si>
    <t>576310LSVHC6</t>
  </si>
  <si>
    <t>PROF. DE EDUC. PRIMARIA-T-N° 08060-P</t>
  </si>
  <si>
    <t>984664382</t>
  </si>
  <si>
    <t>424281214317</t>
  </si>
  <si>
    <t>1024701138</t>
  </si>
  <si>
    <t>CUTIPA</t>
  </si>
  <si>
    <t>CLAUDIO</t>
  </si>
  <si>
    <t>940822177</t>
  </si>
  <si>
    <t>424281214318</t>
  </si>
  <si>
    <t>PERMUTA DE: ROCA CCUNO, JAVIER, Resolución Nº 0795-2017 UGEL-CANAS</t>
  </si>
  <si>
    <t>1024680714</t>
  </si>
  <si>
    <t>EDWIN JUAN</t>
  </si>
  <si>
    <t>7303271FNCRE002</t>
  </si>
  <si>
    <t>PROFESOR DE EDUCACION PRIMARIA T-N° 02206-P-DREC</t>
  </si>
  <si>
    <t>940725654</t>
  </si>
  <si>
    <t>424281214319</t>
  </si>
  <si>
    <t>1024699429</t>
  </si>
  <si>
    <t>CORTEZ</t>
  </si>
  <si>
    <t>TOMASA SAIDA</t>
  </si>
  <si>
    <t>974984573</t>
  </si>
  <si>
    <t>CCAHUANTICO</t>
  </si>
  <si>
    <t>URBANA</t>
  </si>
  <si>
    <t>0201830</t>
  </si>
  <si>
    <t>156812</t>
  </si>
  <si>
    <t>FB552039</t>
  </si>
  <si>
    <t>56039</t>
  </si>
  <si>
    <t>421241213313</t>
  </si>
  <si>
    <t>RENUNCIA DE DESIGNACION COMO DIRECTIVO DE I.E. DE: CORRALES GAYONA, HUGO , R.D. N° 0832-2021 UGEL CANCHIS (19-02-2021)</t>
  </si>
  <si>
    <t>1024697676</t>
  </si>
  <si>
    <t>ARAOZ</t>
  </si>
  <si>
    <t>CHACON</t>
  </si>
  <si>
    <t>LUIS VICTOR</t>
  </si>
  <si>
    <t>232621LACOC4</t>
  </si>
  <si>
    <t>958706469</t>
  </si>
  <si>
    <t>3559-2022 UGEL CANCHIS</t>
  </si>
  <si>
    <t>428231215314</t>
  </si>
  <si>
    <t>SUB-DIRECTOR I.E.</t>
  </si>
  <si>
    <t>REUBICACION DE PLAZA VACANTE: Resolución Nº 0308-2023 UGEL CANCHIS</t>
  </si>
  <si>
    <t>1024696084</t>
  </si>
  <si>
    <t>TIMPO</t>
  </si>
  <si>
    <t>PROFESOR DE EDUCACION PRIMARIA-T-N° 00168-G-DZE-S</t>
  </si>
  <si>
    <t>983704635</t>
  </si>
  <si>
    <t>fesantim1@gmail.com</t>
  </si>
  <si>
    <t>314-2023 UGEL CANCHIS</t>
  </si>
  <si>
    <t>08EVE2228720</t>
  </si>
  <si>
    <t>1024717258</t>
  </si>
  <si>
    <t>JILMAR JULIAN</t>
  </si>
  <si>
    <t>7412191YQMRJ005</t>
  </si>
  <si>
    <t>972762018</t>
  </si>
  <si>
    <t>JIYAME2014@HOTMAIL.COM</t>
  </si>
  <si>
    <t>1363-2023 UGEL CANCHIS</t>
  </si>
  <si>
    <t>421211213310</t>
  </si>
  <si>
    <t>REASIGNACION POR INTERES PERSONAL DE:CCOA CHAMPI, VICTOR, Resolución N° 0154-2014</t>
  </si>
  <si>
    <t>1024808650</t>
  </si>
  <si>
    <t>PABLO</t>
  </si>
  <si>
    <t>227551PHGMI7</t>
  </si>
  <si>
    <t>993668540</t>
  </si>
  <si>
    <t>paul_phg@hotmail.com</t>
  </si>
  <si>
    <t>421211213311</t>
  </si>
  <si>
    <t>1024698333</t>
  </si>
  <si>
    <t>PERALTA</t>
  </si>
  <si>
    <t>PUMACARI</t>
  </si>
  <si>
    <t>917386066</t>
  </si>
  <si>
    <t>421211213312</t>
  </si>
  <si>
    <t>PERMUTA DE: PUENTE DE LA VEGA FARFAN, ELSA, Resolución Nº 0467-2011 UGEL-CANCHIS</t>
  </si>
  <si>
    <t>1024696635</t>
  </si>
  <si>
    <t>JERONIMO</t>
  </si>
  <si>
    <t>6209301CHMAJ001</t>
  </si>
  <si>
    <t>PROFESOR DE EDUCACIÓN PRIMARIA T-N° 00308-P-DREC</t>
  </si>
  <si>
    <t>974958679</t>
  </si>
  <si>
    <t>jer30_1@hotmail.com</t>
  </si>
  <si>
    <t>421211213313</t>
  </si>
  <si>
    <t>ENCARGATURA DE:SANCHEZ TIMPO, FELIX, Resolución Nº ACTA DE ADJUDICACION</t>
  </si>
  <si>
    <t>1048437976</t>
  </si>
  <si>
    <t>ESPIRILLA</t>
  </si>
  <si>
    <t>CHOQQUEMAQUI</t>
  </si>
  <si>
    <t>FREDY</t>
  </si>
  <si>
    <t>931359127</t>
  </si>
  <si>
    <t>FREUNSAAC@GMAIL.COM</t>
  </si>
  <si>
    <t>0515-2023 UGEL CANCHIS</t>
  </si>
  <si>
    <t>421211213314</t>
  </si>
  <si>
    <t>ENCARGATURA DE:ARAOZ CHACON, LUIS VICTOR, Resolución Nº 3559-2022</t>
  </si>
  <si>
    <t>1041060755</t>
  </si>
  <si>
    <t>ARISACA</t>
  </si>
  <si>
    <t>JUANA</t>
  </si>
  <si>
    <t>8105160ASMAJ007</t>
  </si>
  <si>
    <t>937362013</t>
  </si>
  <si>
    <t>JOHANA832@HOTMAIL.COM</t>
  </si>
  <si>
    <t>0526-2023 UGEL CANCHIS</t>
  </si>
  <si>
    <t>421211213315</t>
  </si>
  <si>
    <t>1024661866</t>
  </si>
  <si>
    <t>BAEZ</t>
  </si>
  <si>
    <t>VIZARRETA</t>
  </si>
  <si>
    <t>942985652</t>
  </si>
  <si>
    <t>421211213316</t>
  </si>
  <si>
    <t>CESE POR LIMITE DE EDAD DE: GONZALES CARDEÑA, JOSEFINA, Resolución Nº 1523-2021 UGEL CANCHIS</t>
  </si>
  <si>
    <t>1029574787</t>
  </si>
  <si>
    <t>ROCA</t>
  </si>
  <si>
    <t>ADOLFO SANTOS</t>
  </si>
  <si>
    <t>Esp.: Educacion Primaria</t>
  </si>
  <si>
    <t>PROF. DE EDUC. PRIMARIA-T-Nº 00742-P-D-USE</t>
  </si>
  <si>
    <t>931131449</t>
  </si>
  <si>
    <t>421211213317</t>
  </si>
  <si>
    <t>REASIGNACION POR INTERES PERSONAL DE: ARIAS CHALLCO, BEATRIZ, Resolución Nº 2054-2020 UGEL SAN ROMAN</t>
  </si>
  <si>
    <t>1024692821</t>
  </si>
  <si>
    <t>OCTAVIO</t>
  </si>
  <si>
    <t>927063976</t>
  </si>
  <si>
    <t>421211213319</t>
  </si>
  <si>
    <t>RD 221 REINCOR AP DEL 07 04 04</t>
  </si>
  <si>
    <t>1024662241</t>
  </si>
  <si>
    <t>CCOA</t>
  </si>
  <si>
    <t>242441JCCPA2</t>
  </si>
  <si>
    <t>962798175</t>
  </si>
  <si>
    <t>421241213311</t>
  </si>
  <si>
    <t>CESE DE : SUYO QUISPE, DORA, Resolución Nº 0492-2008</t>
  </si>
  <si>
    <t>1024698239</t>
  </si>
  <si>
    <t>BAUTISTA</t>
  </si>
  <si>
    <t>CIPRIAN</t>
  </si>
  <si>
    <t>525911CMBAT4</t>
  </si>
  <si>
    <t>925429381</t>
  </si>
  <si>
    <t>ciprianm@perueduca.pe</t>
  </si>
  <si>
    <t>421241213312</t>
  </si>
  <si>
    <t>1024696894</t>
  </si>
  <si>
    <t>HUANCACHOQUE</t>
  </si>
  <si>
    <t>218171MHHNN4</t>
  </si>
  <si>
    <t>927661829</t>
  </si>
  <si>
    <t>421241213314</t>
  </si>
  <si>
    <t>ENCARGATURA DE:HUAHUATICO ESPINOZA, GUILLERMO EUGENIO, Resolución Nº 3826-2022</t>
  </si>
  <si>
    <t>1072911684</t>
  </si>
  <si>
    <t>AYDA LUZMILA</t>
  </si>
  <si>
    <t>PROFESOR DE EDUCACION PRIMARIA EIB</t>
  </si>
  <si>
    <t>929852036</t>
  </si>
  <si>
    <t>AYDALUZHUAMAN@GMAIL.COM</t>
  </si>
  <si>
    <t>0517-2023 UGEL CANCHIS</t>
  </si>
  <si>
    <t>421241213315</t>
  </si>
  <si>
    <t>REASIGNACION POR UNIDAD FAMILIAR DE:YANQUE MEDRANO, AMPARO, 1325-2009</t>
  </si>
  <si>
    <t>1024713788</t>
  </si>
  <si>
    <t>SOTA</t>
  </si>
  <si>
    <t>BRAULIO</t>
  </si>
  <si>
    <t>7009231SAHCD007</t>
  </si>
  <si>
    <t>ESP. EDUCACION FISICA</t>
  </si>
  <si>
    <t>PROF. DE EDUCACION FISICA-T-Nº 00996-P-USE</t>
  </si>
  <si>
    <t>917679047</t>
  </si>
  <si>
    <t>421241213318</t>
  </si>
  <si>
    <t>1024702073</t>
  </si>
  <si>
    <t>TEODORO JUAN</t>
  </si>
  <si>
    <t>544761THPLA6</t>
  </si>
  <si>
    <t>972435378</t>
  </si>
  <si>
    <t>421241213319</t>
  </si>
  <si>
    <t>DESIGNACION COMO DIRECTOR DE I.E. DE:SANCHEZ TIMPO, FELIX, Resolución N° 1038-2006</t>
  </si>
  <si>
    <t>1041953801</t>
  </si>
  <si>
    <t>FRANCO</t>
  </si>
  <si>
    <t>PROF. DE EDUCACION PRIMARIA-T-003682-P-DREC</t>
  </si>
  <si>
    <t>932778827</t>
  </si>
  <si>
    <t>cofranrodol@hotmail.com</t>
  </si>
  <si>
    <t>428201215316</t>
  </si>
  <si>
    <t>REASIGNACION POR RACIONALIZACION DE:MESTAS SANCHEZ, ANGEL, Resolución N° 2702-2021 UGEL CANCHIS</t>
  </si>
  <si>
    <t>1041718598</t>
  </si>
  <si>
    <t>FLOREZ</t>
  </si>
  <si>
    <t>JAQQUEHUA</t>
  </si>
  <si>
    <t>YOUMI</t>
  </si>
  <si>
    <t>987456321</t>
  </si>
  <si>
    <t>YOUMI240@GMAIL.COM</t>
  </si>
  <si>
    <t>1213-2022 UGEL CANCHIS</t>
  </si>
  <si>
    <t>0201848</t>
  </si>
  <si>
    <t>156826</t>
  </si>
  <si>
    <t>FB552041</t>
  </si>
  <si>
    <t>56041</t>
  </si>
  <si>
    <t>424251213313</t>
  </si>
  <si>
    <t>REASIGNACION POR RACIONALIZACION: ESPIRILLA CCOLQUE, RICARDO - R.D. 4043-2019</t>
  </si>
  <si>
    <t>1024698418</t>
  </si>
  <si>
    <t>RICARDO</t>
  </si>
  <si>
    <t>PROFESOR DE EDUCACION PRIMARIA-T-N° 00317-P-D-USE</t>
  </si>
  <si>
    <t>926350608</t>
  </si>
  <si>
    <t>riescol@hotmail.com</t>
  </si>
  <si>
    <t>424201213311</t>
  </si>
  <si>
    <t>1024698150</t>
  </si>
  <si>
    <t>APOLINARIO</t>
  </si>
  <si>
    <t>973281066</t>
  </si>
  <si>
    <t>424201213313</t>
  </si>
  <si>
    <t>ENCARGATURA DE:CORRALES GAYONA, HUGO, Resolución Nº ACTA DE ADJUDICACION</t>
  </si>
  <si>
    <t>1044352401</t>
  </si>
  <si>
    <t>ERIKA</t>
  </si>
  <si>
    <t>615660ECCHQ8</t>
  </si>
  <si>
    <t>973500764</t>
  </si>
  <si>
    <t>CAHUANTICOE@GMAIL.COM</t>
  </si>
  <si>
    <t>1487-2023 UGEL CANCHIS</t>
  </si>
  <si>
    <t>424201213314</t>
  </si>
  <si>
    <t>UBICACION A PLAZA DE PROFESOR DE : SANTANDER HIDALGO HECTOR AMADO (RD N° 1864-2019)</t>
  </si>
  <si>
    <t>1024697653</t>
  </si>
  <si>
    <t>SANTANDER</t>
  </si>
  <si>
    <t>HIDALGO</t>
  </si>
  <si>
    <t>HECTOR AMADO</t>
  </si>
  <si>
    <t>984004321</t>
  </si>
  <si>
    <t>santanderhector@hotmail.com</t>
  </si>
  <si>
    <t>424201213315</t>
  </si>
  <si>
    <t>1024697324</t>
  </si>
  <si>
    <t>CHUQUITAPA</t>
  </si>
  <si>
    <t>DORIS</t>
  </si>
  <si>
    <t>518670DACRQ1</t>
  </si>
  <si>
    <t>957757951</t>
  </si>
  <si>
    <t>dorisaparicio1959@hotmail.com</t>
  </si>
  <si>
    <t>424251213311</t>
  </si>
  <si>
    <t>1025184082</t>
  </si>
  <si>
    <t>OVIEDO</t>
  </si>
  <si>
    <t>JUDITH JUANA</t>
  </si>
  <si>
    <t>910727143</t>
  </si>
  <si>
    <t>juquispe2015@gmail.com</t>
  </si>
  <si>
    <t>424251213312</t>
  </si>
  <si>
    <t>CESE POR LIMITE DE EDAD DE: OLIVERA GUTIERREZ, ELSA, Resolución Nº 2399-2020 UGEL CANCHIS</t>
  </si>
  <si>
    <t>1041397808</t>
  </si>
  <si>
    <t>938388660</t>
  </si>
  <si>
    <t>HONORATAIBARRAQUISPE@GMAIL.COM</t>
  </si>
  <si>
    <t>0488-2023 UGEL CANCHIS</t>
  </si>
  <si>
    <t>424251213318</t>
  </si>
  <si>
    <t>DESIGNACION COMO DIRECTIVO DE I.E. (R.S.G. 1551-2014) DE PAZ VARGAS, MARILU</t>
  </si>
  <si>
    <t>1024701480</t>
  </si>
  <si>
    <t>LOPE</t>
  </si>
  <si>
    <t>JULIO</t>
  </si>
  <si>
    <t>PROFESOR DE EDUCACIÓN PRIMARIA T-N° 00551-P-D-USE</t>
  </si>
  <si>
    <t>984568732</t>
  </si>
  <si>
    <t>424251213319</t>
  </si>
  <si>
    <t>DESIGNACION COMO DIRECTIVO DE: BOLANOS CALLO, WALTER SEGUN RSG Nº 279-2016</t>
  </si>
  <si>
    <t>1024293694</t>
  </si>
  <si>
    <t>MEZA</t>
  </si>
  <si>
    <t>CHAVEZ</t>
  </si>
  <si>
    <t>560871RMCAV2</t>
  </si>
  <si>
    <t>990943625</t>
  </si>
  <si>
    <t>ROMECHA876@HOTMAIL.COM</t>
  </si>
  <si>
    <t>1719-2023 UGEL CANCHIS</t>
  </si>
  <si>
    <t>BONIFACIO</t>
  </si>
  <si>
    <t>0201822</t>
  </si>
  <si>
    <t>156713</t>
  </si>
  <si>
    <t>FB552038</t>
  </si>
  <si>
    <t>56038</t>
  </si>
  <si>
    <t>428231211312</t>
  </si>
  <si>
    <t>DESIGNACION COMO ESPECIALISTA EN EDUCACION DE  (R.M. N° 072 - 2018) DE: ESPINOZA HUAMAN, WALTER ALBE</t>
  </si>
  <si>
    <t>1042726395</t>
  </si>
  <si>
    <t>CACERES</t>
  </si>
  <si>
    <t>TEOFILO</t>
  </si>
  <si>
    <t>984959559</t>
  </si>
  <si>
    <t>BAUTISTATBC@GMAIL.COM</t>
  </si>
  <si>
    <t>0492-2023 UGEL CANCHIS</t>
  </si>
  <si>
    <t>0201814</t>
  </si>
  <si>
    <t>156708</t>
  </si>
  <si>
    <t>FB552037</t>
  </si>
  <si>
    <t>56037</t>
  </si>
  <si>
    <t>428241213310</t>
  </si>
  <si>
    <t>RENUNCIA DE DESIGNACION COMO DIRECTOR I.E DE: EDYTH SOTO RAMOS SEGUN RD N° 2556-2022</t>
  </si>
  <si>
    <t>1024705776</t>
  </si>
  <si>
    <t>MERCADO</t>
  </si>
  <si>
    <t>LIPA</t>
  </si>
  <si>
    <t>Profesor de Educacion Primaria</t>
  </si>
  <si>
    <t>PROF. DE EDUC. PRIMARIA-T- Nº 00988</t>
  </si>
  <si>
    <t>943870607</t>
  </si>
  <si>
    <t>3827-2022 UGEL CANCHIS</t>
  </si>
  <si>
    <t>424241214314</t>
  </si>
  <si>
    <t>1024694172</t>
  </si>
  <si>
    <t>DEMETRIO</t>
  </si>
  <si>
    <t>983105361</t>
  </si>
  <si>
    <t>123dechoso@gmail.com</t>
  </si>
  <si>
    <t>428241213319</t>
  </si>
  <si>
    <t>1024703338</t>
  </si>
  <si>
    <t>CANTANI</t>
  </si>
  <si>
    <t>REMIGIO</t>
  </si>
  <si>
    <t>976924083</t>
  </si>
  <si>
    <t>0201798</t>
  </si>
  <si>
    <t>156685</t>
  </si>
  <si>
    <t>FB552035</t>
  </si>
  <si>
    <t>56035</t>
  </si>
  <si>
    <t>428251218314</t>
  </si>
  <si>
    <t>REASIGNACION POR RACIONALIZACION: QUISPE MONTAÑO, VICTORIA R.D - 4040-2019</t>
  </si>
  <si>
    <t>1024705484</t>
  </si>
  <si>
    <t>MONTAÑO</t>
  </si>
  <si>
    <t>VICTORIA</t>
  </si>
  <si>
    <t>PROFESORA DE EDUCACION PRIMARIA-T-Nº01485-P</t>
  </si>
  <si>
    <t>989720207</t>
  </si>
  <si>
    <t>vikicitaqm@gmail.com</t>
  </si>
  <si>
    <t>428201210316</t>
  </si>
  <si>
    <t>REUBICACION Y/O ADECUACION DE PLAZA VACANTE : Resolución Nº 0528-2010</t>
  </si>
  <si>
    <t>1042066482</t>
  </si>
  <si>
    <t>CCASA</t>
  </si>
  <si>
    <t>YAYER</t>
  </si>
  <si>
    <t>ESPECIALIDAD. EDUCACION FISICA</t>
  </si>
  <si>
    <t>PROFESOR DE EDUC. FISICA-T-Nº 13374-P-DREC</t>
  </si>
  <si>
    <t>974337035</t>
  </si>
  <si>
    <t>428201218310</t>
  </si>
  <si>
    <t>1024572536</t>
  </si>
  <si>
    <t>MEDRANO DE ESTRADA</t>
  </si>
  <si>
    <t>VILMA</t>
  </si>
  <si>
    <t>984822793</t>
  </si>
  <si>
    <t>428201218313</t>
  </si>
  <si>
    <t>1024691781</t>
  </si>
  <si>
    <t>ESCALANTE</t>
  </si>
  <si>
    <t>CCUNO</t>
  </si>
  <si>
    <t>GENARO</t>
  </si>
  <si>
    <t>543671GECAN8</t>
  </si>
  <si>
    <t>995357347</t>
  </si>
  <si>
    <t>428201218317</t>
  </si>
  <si>
    <t>CESE A SOLICITUD DE: MAMANI CCARITAENE, TOMAS AQUILES, Resolución Nº 1119-2016 UGEL-CANCHIS</t>
  </si>
  <si>
    <t>1024707864</t>
  </si>
  <si>
    <t>CHALLAPA</t>
  </si>
  <si>
    <t>BERNARDINA</t>
  </si>
  <si>
    <t>PROFESORA DE EDUCACION PRIMARIA-T-Nº 05853-P</t>
  </si>
  <si>
    <t>984918943</t>
  </si>
  <si>
    <t>428251218312</t>
  </si>
  <si>
    <t>RD 0825-03 REASIGNA</t>
  </si>
  <si>
    <t>1024695210</t>
  </si>
  <si>
    <t>MARTIN</t>
  </si>
  <si>
    <t>921980473</t>
  </si>
  <si>
    <t>428251218318</t>
  </si>
  <si>
    <t>1024693770</t>
  </si>
  <si>
    <t>VICENTE</t>
  </si>
  <si>
    <t>521681VQQSS0</t>
  </si>
  <si>
    <t>939336965</t>
  </si>
  <si>
    <t>RICHAR</t>
  </si>
  <si>
    <t>FLORES</t>
  </si>
  <si>
    <t>0201772</t>
  </si>
  <si>
    <t>156497</t>
  </si>
  <si>
    <t>FB552033</t>
  </si>
  <si>
    <t>56033</t>
  </si>
  <si>
    <t>424251212316</t>
  </si>
  <si>
    <t>RENUNCIA DE DESIGNACION COMO DIRECTOR I.E DE: VICTOR HUILLCA HUARANCA SEGUN RD N° 1778-2021</t>
  </si>
  <si>
    <t>1023960342</t>
  </si>
  <si>
    <t>BACA</t>
  </si>
  <si>
    <t>VARGAS</t>
  </si>
  <si>
    <t>HEGEL ALEX</t>
  </si>
  <si>
    <t>PROFESOR DE EDUC. PRIMARIA-T- Nº 01481-P-P-USE-C</t>
  </si>
  <si>
    <t>984179088</t>
  </si>
  <si>
    <t>albicvargas@hotmail.com</t>
  </si>
  <si>
    <t>0297-2023 UGEL CANCHIS</t>
  </si>
  <si>
    <t>424251212310</t>
  </si>
  <si>
    <t>1024669420</t>
  </si>
  <si>
    <t>HANCO</t>
  </si>
  <si>
    <t>POLICARPO</t>
  </si>
  <si>
    <t>PROFESOR DE EDUCACION PRIMARIA-T-N° 00265-P-D-USE-S</t>
  </si>
  <si>
    <t>984177061</t>
  </si>
  <si>
    <t>policarponinaha820@gemail.com</t>
  </si>
  <si>
    <t>424251212311</t>
  </si>
  <si>
    <t>REASIGNACION POR RACIONALIZACION DE:DURAN RODRIGUEZ, ERNESTINA, Resolución N° 2702-2021 UGEL CANCHIS</t>
  </si>
  <si>
    <t>1044813185</t>
  </si>
  <si>
    <t>PUMALIQUE</t>
  </si>
  <si>
    <t>YADIRA SUSAN</t>
  </si>
  <si>
    <t>914558128</t>
  </si>
  <si>
    <t>SAMANTHA_P_M@HOTMAIL.COM</t>
  </si>
  <si>
    <t>1260-2023 UGEL CANCHIS</t>
  </si>
  <si>
    <t>424251212314</t>
  </si>
  <si>
    <t>REASIGNACION POR RACIONALIZACION DE:CCOA DELGADO, MILDER MARIA, Resolución N° 2702-2021 UGEL CANCHIS</t>
  </si>
  <si>
    <t>1041386623</t>
  </si>
  <si>
    <t>TICA</t>
  </si>
  <si>
    <t>932798848</t>
  </si>
  <si>
    <t>AZUL33ROJO22@GMAIL.COM</t>
  </si>
  <si>
    <t>1259-2023 UGEL CANCHIS</t>
  </si>
  <si>
    <t>424251212315</t>
  </si>
  <si>
    <t>REASIGNACION POR RACIONALIZACION DE:CRUZ MAYHUA, JULIAN, Resolución N° 2702-2021 UGEL CANCHIS</t>
  </si>
  <si>
    <t>1040891253</t>
  </si>
  <si>
    <t>PEREZ</t>
  </si>
  <si>
    <t>MORALES</t>
  </si>
  <si>
    <t>TANIA ELIZABETH</t>
  </si>
  <si>
    <t>935262928</t>
  </si>
  <si>
    <t>TAHELY@HOTMAIL.COM</t>
  </si>
  <si>
    <t>1254-2023 UGEL CANCHIS</t>
  </si>
  <si>
    <t>424251212319</t>
  </si>
  <si>
    <t>1024680229</t>
  </si>
  <si>
    <t>6611041HMMMC001</t>
  </si>
  <si>
    <t>PROFESOR DE EDUCACION PRIMARIA 0034-P-D-USE_x000D_</t>
  </si>
  <si>
    <t>PROFESOR DE EDUCACION PRIMARIA 0034-P-D-USE</t>
  </si>
  <si>
    <t>996674200</t>
  </si>
  <si>
    <t>carlos10cosur@hotmail.com</t>
  </si>
  <si>
    <t>0201756</t>
  </si>
  <si>
    <t>156464</t>
  </si>
  <si>
    <t>FB552031</t>
  </si>
  <si>
    <t>56031</t>
  </si>
  <si>
    <t>424261213311</t>
  </si>
  <si>
    <t>REASIGNACION POR UNIDAD FAMILIAR DE : CORRALES GAYONA, HUGO (R-2020)</t>
  </si>
  <si>
    <t>1024698063</t>
  </si>
  <si>
    <t>HUAHUATICO</t>
  </si>
  <si>
    <t>ESPINOZA</t>
  </si>
  <si>
    <t>GUILLERMO EUGENIO</t>
  </si>
  <si>
    <t>PROF. DE EDUC. PRIMARIA</t>
  </si>
  <si>
    <t>979759775</t>
  </si>
  <si>
    <t>guillerhe63@yahoo.com.pe</t>
  </si>
  <si>
    <t>3826-2022 UGEL CANCHIS</t>
  </si>
  <si>
    <t>424241214318</t>
  </si>
  <si>
    <t>1024701314</t>
  </si>
  <si>
    <t>AIMA</t>
  </si>
  <si>
    <t>PATRICIO</t>
  </si>
  <si>
    <t>941917062</t>
  </si>
  <si>
    <t>424261213310</t>
  </si>
  <si>
    <t>RETORNAR A PLAZA DE PROFESOR A: JUSTO OXA DIAZ</t>
  </si>
  <si>
    <t>1024701148</t>
  </si>
  <si>
    <t>OXA</t>
  </si>
  <si>
    <t>JUSTO</t>
  </si>
  <si>
    <t>PROF. DE EDUC. PRIMARIA-T-Nº 01255-P</t>
  </si>
  <si>
    <t>984866700</t>
  </si>
  <si>
    <t>justooxadiaz@hotmail.com</t>
  </si>
  <si>
    <t>1209-2022 UGEL CANCHIS</t>
  </si>
  <si>
    <t>424261213312</t>
  </si>
  <si>
    <t>REASIG. RDR. 1416-04 UGELC</t>
  </si>
  <si>
    <t>1024692948</t>
  </si>
  <si>
    <t>IRMA SONIA</t>
  </si>
  <si>
    <t>983340305</t>
  </si>
  <si>
    <t>424261213314</t>
  </si>
  <si>
    <t>1024695249</t>
  </si>
  <si>
    <t>930986050</t>
  </si>
  <si>
    <t>424261213318</t>
  </si>
  <si>
    <t>1024694191</t>
  </si>
  <si>
    <t>SEVERO</t>
  </si>
  <si>
    <t>984601206</t>
  </si>
  <si>
    <t>424261213319</t>
  </si>
  <si>
    <t>REASIGNADO DE LA USE TAMBOBAMBA RD 110</t>
  </si>
  <si>
    <t>1024701219</t>
  </si>
  <si>
    <t>549621JSTCP1</t>
  </si>
  <si>
    <t>930422945</t>
  </si>
  <si>
    <t>424281213316</t>
  </si>
  <si>
    <t>ENCARGATURA DE:CENTENO CARRASCO, RUBEN JUSTO, Resolución Nº 0044-2023 UGEL CANAS</t>
  </si>
  <si>
    <t>1077096583</t>
  </si>
  <si>
    <t>GOYZUETA</t>
  </si>
  <si>
    <t>URRUTIA</t>
  </si>
  <si>
    <t>JOSE DAVID</t>
  </si>
  <si>
    <t>649381JGUZU6</t>
  </si>
  <si>
    <t>928371531</t>
  </si>
  <si>
    <t>GOYZUETAURRUTIA@GMAIL.COMM</t>
  </si>
  <si>
    <t>1256-2023 UGEL CANCHIS</t>
  </si>
  <si>
    <t>MARANGANI</t>
  </si>
  <si>
    <t>0932285</t>
  </si>
  <si>
    <t>156218</t>
  </si>
  <si>
    <t>FB442465</t>
  </si>
  <si>
    <t>56465</t>
  </si>
  <si>
    <t>428281210317</t>
  </si>
  <si>
    <t>REASIGNACION POR INTERES PERSONAL DE:OSIS CHUTA, MARTIN LIZARDO, Resolución N° 2274-2020 UGEL CANCHIS</t>
  </si>
  <si>
    <t>1024718011</t>
  </si>
  <si>
    <t>LINARES</t>
  </si>
  <si>
    <t>7706260LAQSE000</t>
  </si>
  <si>
    <t>583000ELQAS0</t>
  </si>
  <si>
    <t>PROF. DE EDUC. PRIMARIA-T-Nº 06408-P-DREC</t>
  </si>
  <si>
    <t>921970008</t>
  </si>
  <si>
    <t>erikita_2014_@hotmail.com</t>
  </si>
  <si>
    <t>3540-2022 UGEL CANCHIS</t>
  </si>
  <si>
    <t>428261210312</t>
  </si>
  <si>
    <t>ENCARGATURA DE:PINTO HUANACO, FRANCISCA CARMEN, Resolución Nº 3545-2022 UGEL CANCHIS</t>
  </si>
  <si>
    <t>1042207352</t>
  </si>
  <si>
    <t>CANSAYA</t>
  </si>
  <si>
    <t>DOMINGA</t>
  </si>
  <si>
    <t>ISPP-TUPAC AMARU DE TINTA</t>
  </si>
  <si>
    <t>950776082</t>
  </si>
  <si>
    <t>DOMINGATTITOCANSAYA@HOTMAIL.COM</t>
  </si>
  <si>
    <t>0480-2023 UGEL CANCHIS</t>
  </si>
  <si>
    <t>428261210313</t>
  </si>
  <si>
    <t>ENCARGATURA DE:LINARES QUISPE, ERIKA, Resolución Nº 3540-2022</t>
  </si>
  <si>
    <t>1041831147</t>
  </si>
  <si>
    <t>MARLENY MAGDA</t>
  </si>
  <si>
    <t>939858707</t>
  </si>
  <si>
    <t>MAPAZA@GMAIL.COM</t>
  </si>
  <si>
    <t>0506-2023 UGEL CANCHIS</t>
  </si>
  <si>
    <t>428261210315</t>
  </si>
  <si>
    <t>REASIGNACION POR UNIDAD FAMILIAR DE:CARRASCO TACO, HECTOR MANUEL, Resolución N° 2391-2022 UGEL CANCHIS</t>
  </si>
  <si>
    <t>1040386364</t>
  </si>
  <si>
    <t>GAMARRA</t>
  </si>
  <si>
    <t>ZAPATA</t>
  </si>
  <si>
    <t>EDILBERTO ANDRES</t>
  </si>
  <si>
    <t>587931AGZAA7</t>
  </si>
  <si>
    <t>955719393</t>
  </si>
  <si>
    <t>ANDRESITO_26@HOTMAIL.COM</t>
  </si>
  <si>
    <t>0708-2023 UGEL CANCHIS</t>
  </si>
  <si>
    <t>428261210317</t>
  </si>
  <si>
    <t>1024686383</t>
  </si>
  <si>
    <t>TORRES</t>
  </si>
  <si>
    <t>NATALIA</t>
  </si>
  <si>
    <t>213910NSTCR3</t>
  </si>
  <si>
    <t>984733882</t>
  </si>
  <si>
    <t>428261210318</t>
  </si>
  <si>
    <t>1024686767</t>
  </si>
  <si>
    <t>IRMA</t>
  </si>
  <si>
    <t>984696118</t>
  </si>
  <si>
    <t>428261210319</t>
  </si>
  <si>
    <t>REUB. X RAC. RDR. 1418-04 UGELC</t>
  </si>
  <si>
    <t>1024667224</t>
  </si>
  <si>
    <t>CASANOVA</t>
  </si>
  <si>
    <t>957596051</t>
  </si>
  <si>
    <t>jusuca1963@gmail.com</t>
  </si>
  <si>
    <t>428291210312</t>
  </si>
  <si>
    <t>1024701366</t>
  </si>
  <si>
    <t>ZUÑIGA</t>
  </si>
  <si>
    <t>MONZON</t>
  </si>
  <si>
    <t>984691240</t>
  </si>
  <si>
    <t>BRAVO</t>
  </si>
  <si>
    <t>PAULINO</t>
  </si>
  <si>
    <t>0519371</t>
  </si>
  <si>
    <t>156204</t>
  </si>
  <si>
    <t>FB442464</t>
  </si>
  <si>
    <t>56464</t>
  </si>
  <si>
    <t>428261216317</t>
  </si>
  <si>
    <t>CESE POR LIMITE DE EDAD DE: KANA SINCA, JOSE ALEJANDRO, Resolución Nº 3963-2022 UGEL CANCHIS</t>
  </si>
  <si>
    <t>1044925486</t>
  </si>
  <si>
    <t>YACELI ELISSABEL</t>
  </si>
  <si>
    <t>8510180CQQSY006</t>
  </si>
  <si>
    <t>928887370</t>
  </si>
  <si>
    <t>YACELICOLQUE@HOTMAIL.COM</t>
  </si>
  <si>
    <t>1939-2023 UGEL CANCHIS</t>
  </si>
  <si>
    <t>0783373</t>
  </si>
  <si>
    <t>603562</t>
  </si>
  <si>
    <t>FB442456</t>
  </si>
  <si>
    <t>56456</t>
  </si>
  <si>
    <t>428281217319</t>
  </si>
  <si>
    <t>RETIRO DEL SERVICIO POR LA 2da. DISPOSICION COMPLEMENTARIA TRANSITORIA Y FINAL LEY Nº 29944 DE: CUEVA CHOQUE, CERAPIO</t>
  </si>
  <si>
    <t>1024686777</t>
  </si>
  <si>
    <t>CUEVA</t>
  </si>
  <si>
    <t>CERAPIO</t>
  </si>
  <si>
    <t>PROFESORA DE EDUCACION PRIMARIA-T-N°  12262-P-DREC</t>
  </si>
  <si>
    <t>0519470</t>
  </si>
  <si>
    <t>156195</t>
  </si>
  <si>
    <t>FB442463</t>
  </si>
  <si>
    <t>56463</t>
  </si>
  <si>
    <t>428201215317</t>
  </si>
  <si>
    <t>CESE POR LIMITE DE EDAD DE: OLIVERA SULLCAPUMA, FRANCISCO, Resolución Nº 1961-2021 UGEL CANCHIS</t>
  </si>
  <si>
    <t>1024704090</t>
  </si>
  <si>
    <t>958378719</t>
  </si>
  <si>
    <t>LICOMA_10@HOTMAIL.COM</t>
  </si>
  <si>
    <t>0234807</t>
  </si>
  <si>
    <t>156176</t>
  </si>
  <si>
    <t>FB442363</t>
  </si>
  <si>
    <t>56363</t>
  </si>
  <si>
    <t>428201215313</t>
  </si>
  <si>
    <t>RD 181 NOMBRADO AP 16-04-01</t>
  </si>
  <si>
    <t>1042981560</t>
  </si>
  <si>
    <t>PABLO GERMAN</t>
  </si>
  <si>
    <t>976599768</t>
  </si>
  <si>
    <t>0234799</t>
  </si>
  <si>
    <t>156162</t>
  </si>
  <si>
    <t>FB442362</t>
  </si>
  <si>
    <t>56362</t>
  </si>
  <si>
    <t>424201214312</t>
  </si>
  <si>
    <t>REASIGNACION POR INTERES PERSONAL DE : CONDORI MAMANI, MONICA MARITZA (R-2020)</t>
  </si>
  <si>
    <t>1024669009</t>
  </si>
  <si>
    <t>LADISLAO</t>
  </si>
  <si>
    <t>945764095</t>
  </si>
  <si>
    <t>0234526</t>
  </si>
  <si>
    <t>156157</t>
  </si>
  <si>
    <t>FB442335</t>
  </si>
  <si>
    <t>56335</t>
  </si>
  <si>
    <t>426221216317</t>
  </si>
  <si>
    <t>REASIGNACION POR RACIONALIZACION DE:PUCHO HALANOCCA, FAUSTINO, Resolución N° 2702-2021 UGEL CANCHIS</t>
  </si>
  <si>
    <t>1040715428</t>
  </si>
  <si>
    <t>NORMA</t>
  </si>
  <si>
    <t>974742352</t>
  </si>
  <si>
    <t>NORMITAHUAHUATICO@GMAIL.COM</t>
  </si>
  <si>
    <t>1247-2023 UGEL CANCHIS</t>
  </si>
  <si>
    <t>428231218318</t>
  </si>
  <si>
    <t>CESE POR LIMITE DE EDAD DE: MAMANI YUCRA, CESAR HUMBERTO, Resolución Nº 3977-2022 UGEL CANCHIS</t>
  </si>
  <si>
    <t>1042043111</t>
  </si>
  <si>
    <t>ENDARA</t>
  </si>
  <si>
    <t>VILLA</t>
  </si>
  <si>
    <t>ISIDRO ELVIS</t>
  </si>
  <si>
    <t>605191IEVAL4</t>
  </si>
  <si>
    <t>901600767</t>
  </si>
  <si>
    <t>ENDARA57@HOTMAIL.COM</t>
  </si>
  <si>
    <t>0502-2023 UGEL CANCHIS</t>
  </si>
  <si>
    <t>0220392</t>
  </si>
  <si>
    <t>156143</t>
  </si>
  <si>
    <t>FB442073</t>
  </si>
  <si>
    <t>56073</t>
  </si>
  <si>
    <t>428251215315</t>
  </si>
  <si>
    <t>1024683901</t>
  </si>
  <si>
    <t>SALCEDO</t>
  </si>
  <si>
    <t>VIVANCO</t>
  </si>
  <si>
    <t>KRIMILDA</t>
  </si>
  <si>
    <t>PROFESORA  DE EDUCACION-T-N° 0353-P-USE</t>
  </si>
  <si>
    <t>974943388</t>
  </si>
  <si>
    <t>krisavi1965@yahoo.com</t>
  </si>
  <si>
    <t>0220384</t>
  </si>
  <si>
    <t>156138</t>
  </si>
  <si>
    <t>FB442072</t>
  </si>
  <si>
    <t>56072</t>
  </si>
  <si>
    <t>424201214311</t>
  </si>
  <si>
    <t>CESE A SOLICITUD DE: CCORI ESQUIVEL, PAULA, Resolución Nº 0430-2016 UGEL-CANCHIS</t>
  </si>
  <si>
    <t>1024698902</t>
  </si>
  <si>
    <t>MOSCOSO</t>
  </si>
  <si>
    <t>PEDRO GERMAN</t>
  </si>
  <si>
    <t>PROFESOR DE EDUCACION PRIMARIA-T-N° 00134-P-DZE</t>
  </si>
  <si>
    <t>944263630</t>
  </si>
  <si>
    <t>0220376</t>
  </si>
  <si>
    <t>156124</t>
  </si>
  <si>
    <t>FB442071</t>
  </si>
  <si>
    <t>56071</t>
  </si>
  <si>
    <t>424211211310</t>
  </si>
  <si>
    <t>CESE A SOLICITUD DE: FLOREZ BLANCO, FLOR DE MARIA, Resolución Nº 00058-2011</t>
  </si>
  <si>
    <t>1024687671</t>
  </si>
  <si>
    <t>OSIS</t>
  </si>
  <si>
    <t>CHUTA</t>
  </si>
  <si>
    <t>MARTIN LIZARDO</t>
  </si>
  <si>
    <t>D.L. Nº 20530</t>
  </si>
  <si>
    <t>PROF. DE EDUCACION PRIMARIA-T-Nº</t>
  </si>
  <si>
    <t>962038900</t>
  </si>
  <si>
    <t>lizzardho@hotmail.com</t>
  </si>
  <si>
    <t>424211211311</t>
  </si>
  <si>
    <t>CESE POR LIMITE DE EDAD DE: SARAYA JARA, MOISES, Resolución Nº 1527-2021 UGEL CANCHIS</t>
  </si>
  <si>
    <t>1070818948</t>
  </si>
  <si>
    <t>PARI</t>
  </si>
  <si>
    <t>650480VQPSI3</t>
  </si>
  <si>
    <t>977574236</t>
  </si>
  <si>
    <t>QUISPEV183@GMAIL.COM</t>
  </si>
  <si>
    <t>0469-2023 UGEL CANCHIS</t>
  </si>
  <si>
    <t>424211211313</t>
  </si>
  <si>
    <t>AMPLIACION DE DESIGNACION DE : CASA ALANOCA, EDUARDO - Referencia: Ley N° 31695</t>
  </si>
  <si>
    <t>1044517132</t>
  </si>
  <si>
    <t>BANDA</t>
  </si>
  <si>
    <t>VELASQUEZ</t>
  </si>
  <si>
    <t>EDER</t>
  </si>
  <si>
    <t>EDUCACION INCIAL</t>
  </si>
  <si>
    <t>941220967</t>
  </si>
  <si>
    <t>YETLEE85@HOTMAIL.COM</t>
  </si>
  <si>
    <t>0466-2023 UGEL CANCHIS</t>
  </si>
  <si>
    <t>424211211316</t>
  </si>
  <si>
    <t>CESE A SOLICITUD DE: HUISA TITO, RUBEN, Resolución Nº 1533-2023 UGEL CANCHIS</t>
  </si>
  <si>
    <t>1043956822</t>
  </si>
  <si>
    <t>CUSI</t>
  </si>
  <si>
    <t>NELLY ROXANA</t>
  </si>
  <si>
    <t>8607140CIMAN001</t>
  </si>
  <si>
    <t>0D</t>
  </si>
  <si>
    <t>957118618</t>
  </si>
  <si>
    <t>NESDYI14.7@GMAIL.COM</t>
  </si>
  <si>
    <t>1776-2023 UGEL CANCHIS</t>
  </si>
  <si>
    <t>424211211319</t>
  </si>
  <si>
    <t>RETORNO A PLAZA DE PROFESOR DE: FLOREZ BLANCO, FLOR DE MARIA</t>
  </si>
  <si>
    <t>1024702088</t>
  </si>
  <si>
    <t>BLANCO</t>
  </si>
  <si>
    <t>REUBICACION DE DIRECTORES</t>
  </si>
  <si>
    <t>PROF. DE EDUC. PRIMARIA-T-Nº01942-P-USE-C</t>
  </si>
  <si>
    <t>973285581</t>
  </si>
  <si>
    <t>fiorita_fb@hotmail.com</t>
  </si>
  <si>
    <t>428241213313</t>
  </si>
  <si>
    <t>CESE POR LIMITE DE EDAD DE: CHINO PHUTURI, JESUS FORTUNATO, Resolución Nº 2712-2017 UGEL-CANCHIS</t>
  </si>
  <si>
    <t>1045239204</t>
  </si>
  <si>
    <t>CHIPANA</t>
  </si>
  <si>
    <t>JAVIER RODRIGO</t>
  </si>
  <si>
    <t>8610221CPNAJ001</t>
  </si>
  <si>
    <t>PROFESOR DE EDUCACION PRIMARIA T-N° 007110-P-DREC</t>
  </si>
  <si>
    <t>910299792</t>
  </si>
  <si>
    <t>0220368</t>
  </si>
  <si>
    <t>156119</t>
  </si>
  <si>
    <t>FB442070</t>
  </si>
  <si>
    <t>56070</t>
  </si>
  <si>
    <t>424241210315</t>
  </si>
  <si>
    <t>1024586454</t>
  </si>
  <si>
    <t>HECTOR</t>
  </si>
  <si>
    <t>PROFESOR DE EDUCACION PRIMARIA-T-N° 09496-P</t>
  </si>
  <si>
    <t>914706671</t>
  </si>
  <si>
    <t>hectoraurelio_77@hotmail.com</t>
  </si>
  <si>
    <t>424241210319</t>
  </si>
  <si>
    <t>PERMUTA DE: HANCCO YABAR, MAXIMO, Resolución Nº 2727-2022 UGEL CANCHIS</t>
  </si>
  <si>
    <t>1024704875</t>
  </si>
  <si>
    <t>ESTANISLAO</t>
  </si>
  <si>
    <t>552431ECCQL2</t>
  </si>
  <si>
    <t>944514966</t>
  </si>
  <si>
    <t>ESTANIS_11_70@HOTMAIL.COM</t>
  </si>
  <si>
    <t>426291216314</t>
  </si>
  <si>
    <t>1024718415</t>
  </si>
  <si>
    <t>ARMACTA</t>
  </si>
  <si>
    <t>MARTHA</t>
  </si>
  <si>
    <t>581420MACAP9</t>
  </si>
  <si>
    <t>926592612</t>
  </si>
  <si>
    <t>0201749</t>
  </si>
  <si>
    <t>156100</t>
  </si>
  <si>
    <t>FB442030</t>
  </si>
  <si>
    <t>56030</t>
  </si>
  <si>
    <t>424281216312</t>
  </si>
  <si>
    <t>CESE POR LIMITE DE EDAD DE: DIAZ ANTEZANA, LEONCIO, Resolución Nº 4270-2022 UGEL CANCHIS</t>
  </si>
  <si>
    <t>A</t>
  </si>
  <si>
    <t>1042706056</t>
  </si>
  <si>
    <t>8404130RRVAE000</t>
  </si>
  <si>
    <t>307830ERVRA9</t>
  </si>
  <si>
    <t>950762783</t>
  </si>
  <si>
    <t>RODRIGUEZVERAEDITH01@GMAIL.COM</t>
  </si>
  <si>
    <t>1235-2023 UGEL CANCHIS</t>
  </si>
  <si>
    <t>424281216314</t>
  </si>
  <si>
    <t>ASCENSO RD. 263-03-UGELC</t>
  </si>
  <si>
    <t>1024705317</t>
  </si>
  <si>
    <t>MIRANDA</t>
  </si>
  <si>
    <t>YUREMA</t>
  </si>
  <si>
    <t>958241518</t>
  </si>
  <si>
    <t>424281216318</t>
  </si>
  <si>
    <t>1024711213</t>
  </si>
  <si>
    <t>MARTA</t>
  </si>
  <si>
    <t>974764960</t>
  </si>
  <si>
    <t>0201731</t>
  </si>
  <si>
    <t>156058</t>
  </si>
  <si>
    <t>FB442029</t>
  </si>
  <si>
    <t>56029 MARIA JERUSALEN</t>
  </si>
  <si>
    <t>421251217315</t>
  </si>
  <si>
    <t>CESE POR LIMITE DE EDAD DE: POCCOHUANCA CONDORI, FILOMENO BENITO, Resolución Nº 1418-2018</t>
  </si>
  <si>
    <t>1024664000</t>
  </si>
  <si>
    <t>CCORI</t>
  </si>
  <si>
    <t>ENGRACIA</t>
  </si>
  <si>
    <t>PROF. DE EDUC. PRIMARIA-T-N° 07578-P-DRE</t>
  </si>
  <si>
    <t>982379681</t>
  </si>
  <si>
    <t>0201715</t>
  </si>
  <si>
    <t>156077</t>
  </si>
  <si>
    <t>FB442027</t>
  </si>
  <si>
    <t>56027</t>
  </si>
  <si>
    <t>428231217315</t>
  </si>
  <si>
    <t>RENUNCIA DE DESIGNACION COMO DIRECTIVO DE I.E. PARA: OXA DIAZ, JUSTO, RD N° 0028-2021 (19-01-2021)</t>
  </si>
  <si>
    <t>DESIGNACION COMO DIRECTIVO DE I.E (R.M. N° 318-2018)</t>
  </si>
  <si>
    <t>1040360774</t>
  </si>
  <si>
    <t>EDWING</t>
  </si>
  <si>
    <t>973215076</t>
  </si>
  <si>
    <t>3163-2021 UGEL CANCHIS</t>
  </si>
  <si>
    <t>428211213312</t>
  </si>
  <si>
    <t>CESE POR LIMITE DE EDAD DE: MOSTAJO PEZO, MARIO SEGUNDO, Resolución Nº 1068-2016 UGEL-CANCHIS</t>
  </si>
  <si>
    <t>1044475741</t>
  </si>
  <si>
    <t>FERATA</t>
  </si>
  <si>
    <t>MARLENY</t>
  </si>
  <si>
    <t>8703310SAFAM000</t>
  </si>
  <si>
    <t>EDUCACION PRIMARIA-BILINGUE INTERCULTURAL</t>
  </si>
  <si>
    <t>PROFESORA DE EDUCACION PRIMARIA-T-N° 009905-P-DREC</t>
  </si>
  <si>
    <t>974909694</t>
  </si>
  <si>
    <t>428211213315</t>
  </si>
  <si>
    <t>1024671468</t>
  </si>
  <si>
    <t>VISA</t>
  </si>
  <si>
    <t>MARIA OLGA</t>
  </si>
  <si>
    <t>533850MVMAM5</t>
  </si>
  <si>
    <t>940800713</t>
  </si>
  <si>
    <t>428231217311</t>
  </si>
  <si>
    <t>15%</t>
  </si>
  <si>
    <t>1024660104</t>
  </si>
  <si>
    <t>CALSI</t>
  </si>
  <si>
    <t>JOSEFINA</t>
  </si>
  <si>
    <t>958368920</t>
  </si>
  <si>
    <t>428231217314</t>
  </si>
  <si>
    <t>1024686193</t>
  </si>
  <si>
    <t>GLORIA</t>
  </si>
  <si>
    <t>974591293</t>
  </si>
  <si>
    <t>gloqui2014@gmail.com</t>
  </si>
  <si>
    <t>LICENCIA CGR POR MATERNIDAD O GRAVIDEZ</t>
  </si>
  <si>
    <t>0201723</t>
  </si>
  <si>
    <t>156082</t>
  </si>
  <si>
    <t>FB442028</t>
  </si>
  <si>
    <t>56028</t>
  </si>
  <si>
    <t>428221211310</t>
  </si>
  <si>
    <t>REASIGNACION POR INTERES PERSONAL DE:MAMANI QUISPE, JUAN CARLOS, Resolución N° 2003-2011</t>
  </si>
  <si>
    <t>1024683116</t>
  </si>
  <si>
    <t>7111131HHMAE008</t>
  </si>
  <si>
    <t>PROF. EDUC. FISICA-T-Nº 02195-P-USE-C</t>
  </si>
  <si>
    <t>974417494</t>
  </si>
  <si>
    <t>428221211314</t>
  </si>
  <si>
    <t>1024704408</t>
  </si>
  <si>
    <t>BRAULIO CELSO</t>
  </si>
  <si>
    <t>954046609</t>
  </si>
  <si>
    <t>428221211315</t>
  </si>
  <si>
    <t>1024669126</t>
  </si>
  <si>
    <t>LUCIA</t>
  </si>
  <si>
    <t>937363660</t>
  </si>
  <si>
    <t>428271211310</t>
  </si>
  <si>
    <t>AFP AP.01-27-94</t>
  </si>
  <si>
    <t>1024663453</t>
  </si>
  <si>
    <t>HUACHO</t>
  </si>
  <si>
    <t>237721FHHCM9</t>
  </si>
  <si>
    <t>969388555</t>
  </si>
  <si>
    <t>huachofrancisco@hotmail.com</t>
  </si>
  <si>
    <t>428271211313</t>
  </si>
  <si>
    <t>ASC. NIVEL RDR. 0128-04 UGELC</t>
  </si>
  <si>
    <t>1024673079</t>
  </si>
  <si>
    <t>JIHUALLANCA</t>
  </si>
  <si>
    <t>SAMUEL</t>
  </si>
  <si>
    <t>236021SYJAU5</t>
  </si>
  <si>
    <t>984067777</t>
  </si>
  <si>
    <t>428271211314</t>
  </si>
  <si>
    <t>REASIGNACION POR UNIDAD FAMILIAR DE:CORRALES VIZA, ELODIA EMMA, Resolución N° 2317-2020 UGEL CANCHIS</t>
  </si>
  <si>
    <t>1024701317</t>
  </si>
  <si>
    <t>BOLAÑOS</t>
  </si>
  <si>
    <t>CARAZAS</t>
  </si>
  <si>
    <t>VIDAL</t>
  </si>
  <si>
    <t>988328794</t>
  </si>
  <si>
    <t>carazasvidal@gmail.com</t>
  </si>
  <si>
    <t>428271211317</t>
  </si>
  <si>
    <t>1024661869</t>
  </si>
  <si>
    <t>LAGOS</t>
  </si>
  <si>
    <t>JOSE ANTONIO</t>
  </si>
  <si>
    <t>974277726</t>
  </si>
  <si>
    <t>428271211318</t>
  </si>
  <si>
    <t>1024687163</t>
  </si>
  <si>
    <t>TAPIA</t>
  </si>
  <si>
    <t>MILAN</t>
  </si>
  <si>
    <t>PROFESOR DE EDUCACION PRIMARIA-T-N° 00287-P-D-USE-S</t>
  </si>
  <si>
    <t>984801681</t>
  </si>
  <si>
    <t>0201699</t>
  </si>
  <si>
    <t>156063</t>
  </si>
  <si>
    <t>FB442025</t>
  </si>
  <si>
    <t>56025</t>
  </si>
  <si>
    <t>428231216312</t>
  </si>
  <si>
    <t>REASIGNACION POR INTERES PERSONAL DE:CCORIMANYA QUISPE, AURELIO, Resolución N° 2271-2020 UGEL CANCHIS</t>
  </si>
  <si>
    <t>1029407738</t>
  </si>
  <si>
    <t>SALAS</t>
  </si>
  <si>
    <t>CARRILLO</t>
  </si>
  <si>
    <t>ELISEO</t>
  </si>
  <si>
    <t>PROFESOR DE EDUC. PRIMARIA-T-Nº 12443-P</t>
  </si>
  <si>
    <t>984780108</t>
  </si>
  <si>
    <t>0182-2023 UGEL CANCHIS</t>
  </si>
  <si>
    <t>428281216317</t>
  </si>
  <si>
    <t>REUBICACION DE PLAZA VACANTE: Resolución Nº 3863-2019 UGEL CANCHIS</t>
  </si>
  <si>
    <t>1024712035</t>
  </si>
  <si>
    <t>FELICIA</t>
  </si>
  <si>
    <t>7407240CDCUF008</t>
  </si>
  <si>
    <t>572320FCCDU0</t>
  </si>
  <si>
    <t>PROFESOR  DE EDUCACION PRIMARIA -01479-P-USE-C_x000D_</t>
  </si>
  <si>
    <t>PROFESOR  DE EDUCACION PRIMARIA -01479-P-USE-C</t>
  </si>
  <si>
    <t>984502159</t>
  </si>
  <si>
    <t>3560-2022 UGEL CANCHIS</t>
  </si>
  <si>
    <t>08EVE2223968</t>
  </si>
  <si>
    <t>1040819416</t>
  </si>
  <si>
    <t>PACHA</t>
  </si>
  <si>
    <t>ALAN YOSFER</t>
  </si>
  <si>
    <t>984841593</t>
  </si>
  <si>
    <t>alanpacha93@gmail.com</t>
  </si>
  <si>
    <t>1414-2023 UGEL CANCHIS</t>
  </si>
  <si>
    <t>08EVE2228719</t>
  </si>
  <si>
    <t>1371-2023 UGEL CANCHIS</t>
  </si>
  <si>
    <t>421251217318</t>
  </si>
  <si>
    <t>REUBICACION DE PLAZA OCUPADA: Resolución Nº 1909-2014</t>
  </si>
  <si>
    <t>1024683655</t>
  </si>
  <si>
    <t>QQUELCA</t>
  </si>
  <si>
    <t>928027415</t>
  </si>
  <si>
    <t>424221214313</t>
  </si>
  <si>
    <t>REUBICACION DE PLAZA OCUPADA: Resolución Nº 2704-2021 UGEL CANCHIS</t>
  </si>
  <si>
    <t>1024714865</t>
  </si>
  <si>
    <t>SARA</t>
  </si>
  <si>
    <t>7608051SAVCJ008</t>
  </si>
  <si>
    <t>579751JSVAC5</t>
  </si>
  <si>
    <t>PROFESOR DE EDUCACION PRIMARIA-T-N° 09950-P-DREC</t>
  </si>
  <si>
    <t>963300374</t>
  </si>
  <si>
    <t>428211218310</t>
  </si>
  <si>
    <t>1024683444</t>
  </si>
  <si>
    <t>928063327</t>
  </si>
  <si>
    <t>428211218311</t>
  </si>
  <si>
    <t>CESE POR LIMITE DE EDAD DE: QUISPE HUAMAN, ISIDRO, Resolución Nº 0746-2023 UGEL CANCHIS</t>
  </si>
  <si>
    <t>1042163681</t>
  </si>
  <si>
    <t>JORGE QUINCIÑO</t>
  </si>
  <si>
    <t>939267658</t>
  </si>
  <si>
    <t>coco5118@hotmail.com</t>
  </si>
  <si>
    <t>1255-2023 UGEL CANCHIS</t>
  </si>
  <si>
    <t>428211218312</t>
  </si>
  <si>
    <t>RETORNO A PLAZA DE PROFESOR DE NOHEMI LOZANO LAZARTE SEGÚN R.V.M 122-MINEDU</t>
  </si>
  <si>
    <t>1024706541</t>
  </si>
  <si>
    <t>LAZARTE</t>
  </si>
  <si>
    <t>NOHEMI</t>
  </si>
  <si>
    <t>957595907</t>
  </si>
  <si>
    <t>0335-2022 UGEL CANCHIS</t>
  </si>
  <si>
    <t>428211218313</t>
  </si>
  <si>
    <t>1024660271</t>
  </si>
  <si>
    <t>URBINA</t>
  </si>
  <si>
    <t>DIONICIO</t>
  </si>
  <si>
    <t>958016667</t>
  </si>
  <si>
    <t>428211218314</t>
  </si>
  <si>
    <t>CESE POR LIMITE DE EDAD DE: MEDRANO SARAYA, MARTHA, Resolución Nº 0155-2022 UGEL CANCHIS</t>
  </si>
  <si>
    <t>1042653093</t>
  </si>
  <si>
    <t>NOHEMY</t>
  </si>
  <si>
    <t>8410140CNLAN007</t>
  </si>
  <si>
    <t>983133582</t>
  </si>
  <si>
    <t>AMY02CARRI@HOTMAIL.COM</t>
  </si>
  <si>
    <t>0464-2023 UGEL CANCHIS</t>
  </si>
  <si>
    <t>428211218315</t>
  </si>
  <si>
    <t>ENCARGATURA DE:SALAS CARRILLO, ELISEO, Resolución Nº ACTA DE ADJUDICACION</t>
  </si>
  <si>
    <t>1041162639</t>
  </si>
  <si>
    <t>CESAR CARLOS</t>
  </si>
  <si>
    <t>594011CCCQZ0</t>
  </si>
  <si>
    <t>953890089</t>
  </si>
  <si>
    <t>CESAR-HUILLCA@HOTMAIL.COM</t>
  </si>
  <si>
    <t>0481-2023 UGEL CANCHIS</t>
  </si>
  <si>
    <t>428211218317</t>
  </si>
  <si>
    <t>1024686611</t>
  </si>
  <si>
    <t>ESTREMADOYRO</t>
  </si>
  <si>
    <t>GRACIELA</t>
  </si>
  <si>
    <t>984665677</t>
  </si>
  <si>
    <t>428211218318</t>
  </si>
  <si>
    <t>RETORNO A PLAZA DE PROFESOR DE: MAMANI PATIÑO, RENE</t>
  </si>
  <si>
    <t>1024701698</t>
  </si>
  <si>
    <t>PATIÑO</t>
  </si>
  <si>
    <t>RENE</t>
  </si>
  <si>
    <t>935546005</t>
  </si>
  <si>
    <t>428211218319</t>
  </si>
  <si>
    <t>1024715833</t>
  </si>
  <si>
    <t>JANCCO</t>
  </si>
  <si>
    <t>941573843</t>
  </si>
  <si>
    <t>428221211311</t>
  </si>
  <si>
    <t>REASIGNACION POR INTERES PERSONAL DE:CHAMPI CHALLAPA, BERNARDINA, Resolución N° 2333-2016 UGEL-CANCHIS</t>
  </si>
  <si>
    <t>1002276905</t>
  </si>
  <si>
    <t>CCAHUANIHANCCO</t>
  </si>
  <si>
    <t>TERESA</t>
  </si>
  <si>
    <t>974775811</t>
  </si>
  <si>
    <t>428231216311</t>
  </si>
  <si>
    <t>1024672795</t>
  </si>
  <si>
    <t>COAILA</t>
  </si>
  <si>
    <t>ZEGARRA</t>
  </si>
  <si>
    <t>ROSA LUDGARDA</t>
  </si>
  <si>
    <t>428231216313</t>
  </si>
  <si>
    <t>REASIGNACION DE : COYLA PUMA, JULIO ALBERTO, Resolución Nº 1508-2009</t>
  </si>
  <si>
    <t>1041662145</t>
  </si>
  <si>
    <t>WILBERT</t>
  </si>
  <si>
    <t>PROF. EDUC. FISICA-T-Nº12280-P-DREC</t>
  </si>
  <si>
    <t>927960030</t>
  </si>
  <si>
    <t>428231216314</t>
  </si>
  <si>
    <t>CESE DE PERSONAL NOMBRADO : CHURATA HUAMAN, ANTONIO, Resolución Nº 0277-05</t>
  </si>
  <si>
    <t>1024684121</t>
  </si>
  <si>
    <t>CELIA</t>
  </si>
  <si>
    <t>984987189</t>
  </si>
  <si>
    <t>428231216315</t>
  </si>
  <si>
    <t>1024683930</t>
  </si>
  <si>
    <t>CHURATA</t>
  </si>
  <si>
    <t>984965311</t>
  </si>
  <si>
    <t>428231216316</t>
  </si>
  <si>
    <t>1024585916</t>
  </si>
  <si>
    <t>SAYCO</t>
  </si>
  <si>
    <t>NILO RENE</t>
  </si>
  <si>
    <t>984552270</t>
  </si>
  <si>
    <t>428231216317</t>
  </si>
  <si>
    <t>1024575439</t>
  </si>
  <si>
    <t>232431THCYI4</t>
  </si>
  <si>
    <t>947003015</t>
  </si>
  <si>
    <t>428231216318</t>
  </si>
  <si>
    <t>1024683412</t>
  </si>
  <si>
    <t>NAZARIO CELSO</t>
  </si>
  <si>
    <t>989769717</t>
  </si>
  <si>
    <t>428231216319</t>
  </si>
  <si>
    <t>LICENCIA SGR POR DESEMPEÑO DE FUNCION PUBLICA DE:CONDORI MAMANI, FILOMENO LORENZO, Resolución N° 0173-2023 UGEL CANCHIS</t>
  </si>
  <si>
    <t>1041953848</t>
  </si>
  <si>
    <t>CAYO</t>
  </si>
  <si>
    <t>VIANNE</t>
  </si>
  <si>
    <t>952054849</t>
  </si>
  <si>
    <t>vianisitacayo@hotmail.com</t>
  </si>
  <si>
    <t>0486-2023 UGEL CANCHIS</t>
  </si>
  <si>
    <t>RETORNO A PLAZA DE PROFESOR DE: CONDORI MAMANI, FILOMENO LORENZO</t>
  </si>
  <si>
    <t>LICENCIA SGR POR DESEMPEÑO DE FUNCION PUBLICA</t>
  </si>
  <si>
    <t>1024687812</t>
  </si>
  <si>
    <t>FILOMENO LORENZO</t>
  </si>
  <si>
    <t>250581FCMDA9</t>
  </si>
  <si>
    <t>PROFESOR DE EDUCACION PRIMARIA-T-N° 00522-P</t>
  </si>
  <si>
    <t>984811199</t>
  </si>
  <si>
    <t>428241218311</t>
  </si>
  <si>
    <t>REUBICACION DE PLAZA OCUPADA : Resolución Nº 0853-2006</t>
  </si>
  <si>
    <t>1024712836</t>
  </si>
  <si>
    <t>RENE RIGOBERTO</t>
  </si>
  <si>
    <t>7305181VGAER004</t>
  </si>
  <si>
    <t>PROFESOR DE EDUCACIÓN PRIMARIA T-N° 13798-P-DREC</t>
  </si>
  <si>
    <t>974442769</t>
  </si>
  <si>
    <t>428251216313</t>
  </si>
  <si>
    <t>ENCARGATURA DE:CONDORI CAHUATA, FELICIA, Resolución Nº 3560-2022</t>
  </si>
  <si>
    <t>1041203679</t>
  </si>
  <si>
    <t>YENE RAQUEL</t>
  </si>
  <si>
    <t>941131100</t>
  </si>
  <si>
    <t>YENY3181@GMAIL.COM</t>
  </si>
  <si>
    <t>0459-2023 UGEL CANCHIS</t>
  </si>
  <si>
    <t>428251216316</t>
  </si>
  <si>
    <t>RD 0936-02 REM PERSONAL</t>
  </si>
  <si>
    <t>1024664798</t>
  </si>
  <si>
    <t>ROMAN</t>
  </si>
  <si>
    <t>230920FCRUA1</t>
  </si>
  <si>
    <t>979123710</t>
  </si>
  <si>
    <t>428251216317</t>
  </si>
  <si>
    <t>1024666605</t>
  </si>
  <si>
    <t>CALLO</t>
  </si>
  <si>
    <t>ENRIQUE</t>
  </si>
  <si>
    <t>213791ECHLL4</t>
  </si>
  <si>
    <t>974890322</t>
  </si>
  <si>
    <t>428271211311</t>
  </si>
  <si>
    <t>REUBICACION DE PLAZA OCUPADA: Resolución Nº 0532-2011</t>
  </si>
  <si>
    <t>1024683692</t>
  </si>
  <si>
    <t>519601JHHAR5</t>
  </si>
  <si>
    <t>930476276</t>
  </si>
  <si>
    <t>YANET</t>
  </si>
  <si>
    <t>SUPERIOR TECNICA</t>
  </si>
  <si>
    <t>DELGADO</t>
  </si>
  <si>
    <t>BENIGNA</t>
  </si>
  <si>
    <t>CHECACUPE</t>
  </si>
  <si>
    <t>0817460</t>
  </si>
  <si>
    <t>155723</t>
  </si>
  <si>
    <t>FB332459</t>
  </si>
  <si>
    <t>56459</t>
  </si>
  <si>
    <t>421261213311</t>
  </si>
  <si>
    <t>NOMBRADO AP 16-04-01 RD168</t>
  </si>
  <si>
    <t>1024679677</t>
  </si>
  <si>
    <t>PILARES</t>
  </si>
  <si>
    <t>LOZADA</t>
  </si>
  <si>
    <t>PRIMO FELICIANO</t>
  </si>
  <si>
    <t>16-04-2001</t>
  </si>
  <si>
    <t>PROFESOR DE EDUCACION PRIMARIA-02775-P-DREC</t>
  </si>
  <si>
    <t>984417440</t>
  </si>
  <si>
    <t>pilareslozadaprimofeliciano@gmail.com</t>
  </si>
  <si>
    <t>0932251</t>
  </si>
  <si>
    <t>155737</t>
  </si>
  <si>
    <t>FB332460</t>
  </si>
  <si>
    <t>56460</t>
  </si>
  <si>
    <t>424241210314</t>
  </si>
  <si>
    <t>PAGAR NORMAL DICIEMBRESUBSIDIO POR SALUD 26 DIAS</t>
  </si>
  <si>
    <t>1024679524</t>
  </si>
  <si>
    <t>CCAPATINTA</t>
  </si>
  <si>
    <t>CURSE</t>
  </si>
  <si>
    <t>ELIZABET ENGRACIA</t>
  </si>
  <si>
    <t>930936250</t>
  </si>
  <si>
    <t>PITUMARCA</t>
  </si>
  <si>
    <t>0714949</t>
  </si>
  <si>
    <t>156384</t>
  </si>
  <si>
    <t>FB332442</t>
  </si>
  <si>
    <t>56442</t>
  </si>
  <si>
    <t>424261214311</t>
  </si>
  <si>
    <t>PERMUTA DE: ARMACTA CCOPA, EUFRACIA, Resolución Nº 2239-2016 UGEL-CUSCO</t>
  </si>
  <si>
    <t>1024682869</t>
  </si>
  <si>
    <t>MALDONADO</t>
  </si>
  <si>
    <t>FERMIN</t>
  </si>
  <si>
    <t>7207071PAMDF000</t>
  </si>
  <si>
    <t>564851FPMAD9</t>
  </si>
  <si>
    <t>PROFESOR DE EDUCACIÓN PRIMARIA T-N° 04572-P-DREC</t>
  </si>
  <si>
    <t>927286997</t>
  </si>
  <si>
    <t>0679936</t>
  </si>
  <si>
    <t>155718</t>
  </si>
  <si>
    <t>FB332423</t>
  </si>
  <si>
    <t>56423</t>
  </si>
  <si>
    <t>424201212317</t>
  </si>
  <si>
    <t>PERMUTA DE: CCACYA HOLGUINO, VICTORIA, Resolución Nº 1954-2015 UGEL-CANCHIS</t>
  </si>
  <si>
    <t>1025181353</t>
  </si>
  <si>
    <t>ACOSTUPA</t>
  </si>
  <si>
    <t>PROFESOR DE EDUCACIÓN PRIMARIA T-N° 00234-P-D-USE-S</t>
  </si>
  <si>
    <t>937600588</t>
  </si>
  <si>
    <t>428201219313</t>
  </si>
  <si>
    <t>1024701973</t>
  </si>
  <si>
    <t>MAIHUA</t>
  </si>
  <si>
    <t>LUCY</t>
  </si>
  <si>
    <t>PROFESOR DE EDUCACIÓN PRIMARIA T-N° 00722-P-D-USE</t>
  </si>
  <si>
    <t>931686239</t>
  </si>
  <si>
    <t>0617720</t>
  </si>
  <si>
    <t>156379</t>
  </si>
  <si>
    <t>FB332420</t>
  </si>
  <si>
    <t>56420</t>
  </si>
  <si>
    <t>424241216311</t>
  </si>
  <si>
    <t>REASIGNACION POR UNIDAD FAMILIAR DE:PUMA MALDONADO, LEONIDAS, Resolución N° 2312-2020 UGEL CANCHIS</t>
  </si>
  <si>
    <t>1024716854</t>
  </si>
  <si>
    <t>CALDERON</t>
  </si>
  <si>
    <t>TULA</t>
  </si>
  <si>
    <t>I.S.P MARIA MONTESSORI - AREQUIPA</t>
  </si>
  <si>
    <t>958155264</t>
  </si>
  <si>
    <t>TULACF@HOTMAIL.COM</t>
  </si>
  <si>
    <t>1983-2023 UGEL CANCHIS</t>
  </si>
  <si>
    <t>0617712</t>
  </si>
  <si>
    <t>156360</t>
  </si>
  <si>
    <t>FB332417</t>
  </si>
  <si>
    <t>56417</t>
  </si>
  <si>
    <t>428251217317</t>
  </si>
  <si>
    <t>1024701200</t>
  </si>
  <si>
    <t>RUFFO</t>
  </si>
  <si>
    <t>536861RCCUD9</t>
  </si>
  <si>
    <t>PROF. DE EDUC. PRIMARIA-T-Nº 00729-P-D-USE</t>
  </si>
  <si>
    <t>990434389</t>
  </si>
  <si>
    <t>428231217312</t>
  </si>
  <si>
    <t>REASIGNACION POR INTERES PERSONAL DE:RHODDO ROJAS, ROBINSON, Resolución N° 2262-2020 UGEL CANCHIS</t>
  </si>
  <si>
    <t>1040924082</t>
  </si>
  <si>
    <t>TTICA</t>
  </si>
  <si>
    <t>UBALDINA</t>
  </si>
  <si>
    <t>PROFESORA DE EDUCACION PRIMARIA -T-N° 006663-P-DREC</t>
  </si>
  <si>
    <t>998903980</t>
  </si>
  <si>
    <t>428231217318</t>
  </si>
  <si>
    <t>AMPLIACION DE DESIGNACION DE : CAHUANA CONDORI, RUFFO - Referencia: Ley N° 31695</t>
  </si>
  <si>
    <t>1040141969</t>
  </si>
  <si>
    <t>JUSTO VICENTE</t>
  </si>
  <si>
    <t>PROFESOR DE EDUCACION RPIMARIA</t>
  </si>
  <si>
    <t>986037365</t>
  </si>
  <si>
    <t>JUSTOVICENTEQUISPEQUIPE@YAHOO.COM</t>
  </si>
  <si>
    <t>0498-2023 UGEL CANCHIS</t>
  </si>
  <si>
    <t>0519876</t>
  </si>
  <si>
    <t>156355</t>
  </si>
  <si>
    <t>FB332389</t>
  </si>
  <si>
    <t>56389</t>
  </si>
  <si>
    <t>421291213313</t>
  </si>
  <si>
    <t>CESE POR INCAPACIDAD FISICA O MENTAL DE: CRUZ SUYO, ELENA, Resolución Nº 2839-2016 UGEL-CANCHIS</t>
  </si>
  <si>
    <t>1024706871</t>
  </si>
  <si>
    <t>AMBUR</t>
  </si>
  <si>
    <t>ELEUTERIA</t>
  </si>
  <si>
    <t>916162610</t>
  </si>
  <si>
    <t>421291213316</t>
  </si>
  <si>
    <t>70º Disposición Final de la Ley Nº 29289</t>
  </si>
  <si>
    <t>1024715993</t>
  </si>
  <si>
    <t>OLGA</t>
  </si>
  <si>
    <t>PROFESORA DE EDUC.PRIMARIA-T- Nº 09156-P-DREC</t>
  </si>
  <si>
    <t>993668564</t>
  </si>
  <si>
    <t>426201216318</t>
  </si>
  <si>
    <t>AMPLIACION DE DESIGNACION DE : PALOMINO HANCO, JUAN - Referencia: Ley N° 31695</t>
  </si>
  <si>
    <t>1042924485</t>
  </si>
  <si>
    <t>CCALLO</t>
  </si>
  <si>
    <t>MIGUEL ANGEL</t>
  </si>
  <si>
    <t>611451MMCDL7</t>
  </si>
  <si>
    <t>980493423</t>
  </si>
  <si>
    <t>MIGUELANGELMALDONADOCCALLO@GMAIL.COM</t>
  </si>
  <si>
    <t>0468-2023 UGEL CANCHIS</t>
  </si>
  <si>
    <t>0220707</t>
  </si>
  <si>
    <t>156336</t>
  </si>
  <si>
    <t>FB332104</t>
  </si>
  <si>
    <t>56104</t>
  </si>
  <si>
    <t>428221219312</t>
  </si>
  <si>
    <t>1024683141</t>
  </si>
  <si>
    <t>PAZ</t>
  </si>
  <si>
    <t>RODNEY</t>
  </si>
  <si>
    <t>20-04-2000</t>
  </si>
  <si>
    <t>PROFESOR DE EDUCACION FISICA-T-01335-P-USE-C</t>
  </si>
  <si>
    <t>958201460</t>
  </si>
  <si>
    <t>426271216314</t>
  </si>
  <si>
    <t>1043447269</t>
  </si>
  <si>
    <t>LLALLA</t>
  </si>
  <si>
    <t>ELIANA</t>
  </si>
  <si>
    <t>8511240BTLLE005</t>
  </si>
  <si>
    <t>PROFESORA DE EDUCACION PRIMARIA-T-Nº 006595-P-DREC</t>
  </si>
  <si>
    <t>998989875</t>
  </si>
  <si>
    <t>elybeth_11_1@hotmail.com</t>
  </si>
  <si>
    <t>428271219317</t>
  </si>
  <si>
    <t>RETIRO DEL SERVICIO POR LA 2da. DISPOSICION COMPLEMENTARIA TRANSITORIA Y FINAL LEY Nº 29944 DE: LAURA COLQUE, HILARIO</t>
  </si>
  <si>
    <t>1044411636</t>
  </si>
  <si>
    <t>DUEÑAS</t>
  </si>
  <si>
    <t>WILFREDO</t>
  </si>
  <si>
    <t>619771WHDNÑ9</t>
  </si>
  <si>
    <t>EDUCACION PRIMARIA BILINGUE INTERCULTURAL</t>
  </si>
  <si>
    <t>PROFESOR DE EDUCACION PRIMARIA BILINGUE-T-N° 008040-P-DREC</t>
  </si>
  <si>
    <t>974706644</t>
  </si>
  <si>
    <t>428291217312</t>
  </si>
  <si>
    <t>1024679580</t>
  </si>
  <si>
    <t>APOLINAR</t>
  </si>
  <si>
    <t>974242149</t>
  </si>
  <si>
    <t>apolito1m@hotmail.com</t>
  </si>
  <si>
    <t>0234542</t>
  </si>
  <si>
    <t>156341</t>
  </si>
  <si>
    <t>FB332337</t>
  </si>
  <si>
    <t>56337</t>
  </si>
  <si>
    <t>428281213314</t>
  </si>
  <si>
    <t>1024698865</t>
  </si>
  <si>
    <t>230981JPHOC0</t>
  </si>
  <si>
    <t>968626208</t>
  </si>
  <si>
    <t>marginalpuno@gmail.com</t>
  </si>
  <si>
    <t>426201216312</t>
  </si>
  <si>
    <t>CESE A SOLICITUD DE: CHAPI ROJO, APOLINAR, Resolución Nº EXP. N°4810-2015</t>
  </si>
  <si>
    <t>1024685728</t>
  </si>
  <si>
    <t>SINSAYA</t>
  </si>
  <si>
    <t>LEONOR</t>
  </si>
  <si>
    <t>6407010SASSL002</t>
  </si>
  <si>
    <t>535570LSSAS0</t>
  </si>
  <si>
    <t>PROFESORA DE EDUCACIÓN PRIMARIA T-N° 01287-P-USE-C</t>
  </si>
  <si>
    <t>968939395</t>
  </si>
  <si>
    <t>428281213315</t>
  </si>
  <si>
    <t>REASIGNACION POR UNIDAD FAMILIAR DE:CONDORI MOROCCO, ROGER, Resolución N° 0093-2023</t>
  </si>
  <si>
    <t>1041925555</t>
  </si>
  <si>
    <t>SUMIRI</t>
  </si>
  <si>
    <t>974441172</t>
  </si>
  <si>
    <t>victorsumirimamani@gmail.com</t>
  </si>
  <si>
    <t>0471-2023 UGEL CANCHIS</t>
  </si>
  <si>
    <t>428281213318</t>
  </si>
  <si>
    <t>REASIGNACION POR INTERES PERSONAL DE:CCALLOHUANCA MAMANI, LOURDES, Resolución N° 0043-2013</t>
  </si>
  <si>
    <t>1042565298</t>
  </si>
  <si>
    <t>MAYTA</t>
  </si>
  <si>
    <t>GUILLERMINA</t>
  </si>
  <si>
    <t>8406240QSMTG006</t>
  </si>
  <si>
    <t>PROFESOR DE EDUCACION PRIMARIA T-Nº 006737</t>
  </si>
  <si>
    <t>958214617</t>
  </si>
  <si>
    <t>yinamina.13.guille@gmail.com</t>
  </si>
  <si>
    <t>0220699</t>
  </si>
  <si>
    <t>156322</t>
  </si>
  <si>
    <t>FB332103</t>
  </si>
  <si>
    <t>56103</t>
  </si>
  <si>
    <t>424221212312</t>
  </si>
  <si>
    <t>REASIGNACION POR INTERES PERSONAL DE:GOMEL MAMANI, EUGENIO, Resolución N° 2734-2015 UGEL-C</t>
  </si>
  <si>
    <t>1074160973</t>
  </si>
  <si>
    <t>BOVADILLA</t>
  </si>
  <si>
    <t>SILVIA</t>
  </si>
  <si>
    <t>656350SBMAA0</t>
  </si>
  <si>
    <t>935047091</t>
  </si>
  <si>
    <t>SLVBOVADILLA@GMAIL.COM</t>
  </si>
  <si>
    <t>0453-2023 UGEL CANCHIS</t>
  </si>
  <si>
    <t>424221212318</t>
  </si>
  <si>
    <t>REASIGNACION POR INTERES PERSONAL DE:PALOMINO 0, VICTOR JUSTO, Resolución N° 0155-2014</t>
  </si>
  <si>
    <t>1024572410</t>
  </si>
  <si>
    <t>VEGA</t>
  </si>
  <si>
    <t>FELIX BERNABE</t>
  </si>
  <si>
    <t>965200075</t>
  </si>
  <si>
    <t>0220681</t>
  </si>
  <si>
    <t>156317</t>
  </si>
  <si>
    <t>FB332102</t>
  </si>
  <si>
    <t>56102</t>
  </si>
  <si>
    <t>424251211311</t>
  </si>
  <si>
    <t>REASIGNACION POR INTERES PERSONAL DE:MAIHUA MEDRANO, LUCY, Resolución N° 2261-2020 UGEL CANCHIS</t>
  </si>
  <si>
    <t>1040090084</t>
  </si>
  <si>
    <t>LLOCLLE</t>
  </si>
  <si>
    <t>PAUCCAR</t>
  </si>
  <si>
    <t>PROFESOR DE EDUCACION PRIMARIA T-N° 11918-P-DREC</t>
  </si>
  <si>
    <t>973298777</t>
  </si>
  <si>
    <t>edgar_105@hotmail.com</t>
  </si>
  <si>
    <t>424251211315</t>
  </si>
  <si>
    <t>CESE POR LIMITE DE EDAD DE: COLQUE HUANACO, FAUSTINO, Resolución Nº 2416-2020 UGEL CANCHIS</t>
  </si>
  <si>
    <t>1072074284</t>
  </si>
  <si>
    <t>GAYONA</t>
  </si>
  <si>
    <t>MARCO ANTONIO</t>
  </si>
  <si>
    <t>IESPP-TUPAC AMARU</t>
  </si>
  <si>
    <t>930427252</t>
  </si>
  <si>
    <t>MILKER_10@HOTMAIL.COM</t>
  </si>
  <si>
    <t>0470-2023 UGEL CANCHIS</t>
  </si>
  <si>
    <t>424251211319</t>
  </si>
  <si>
    <t>REASIGNACION POR UNIDAD FAMILIAR DE:ESCALANTE AUCCAHUAQUI, PERCY, Resolución N° 2282-2020 UGEL CANCHIS</t>
  </si>
  <si>
    <t>1041162650</t>
  </si>
  <si>
    <t>PASCUAL</t>
  </si>
  <si>
    <t>7905201MANAP005</t>
  </si>
  <si>
    <t>PROFESOR DE EDUCACIÓN PRIMARIA T-N° 13318-P-DREC</t>
  </si>
  <si>
    <t>980301022</t>
  </si>
  <si>
    <t>0220673</t>
  </si>
  <si>
    <t>156303</t>
  </si>
  <si>
    <t>FB332101</t>
  </si>
  <si>
    <t>56101</t>
  </si>
  <si>
    <t>424251217316</t>
  </si>
  <si>
    <t>1024702917</t>
  </si>
  <si>
    <t>HUACOTO</t>
  </si>
  <si>
    <t>BEJAR</t>
  </si>
  <si>
    <t>984947814</t>
  </si>
  <si>
    <t>juanahuacoto@gmail.com</t>
  </si>
  <si>
    <t>426271216312</t>
  </si>
  <si>
    <t>REASIGNACION POR INTERES PERSONAL DE:CUTIRE MAMANI, GLADYS, Resolución N° 2283-2020 UGEL CANCHIS</t>
  </si>
  <si>
    <t>1042748882</t>
  </si>
  <si>
    <t>OLMEDO</t>
  </si>
  <si>
    <t>953401804</t>
  </si>
  <si>
    <t>JOSELUISMIGLEO@GMAIL.COM</t>
  </si>
  <si>
    <t>426271216318</t>
  </si>
  <si>
    <t>REASIGNACION POR UNIDAD FAMILIAR DE:SURCO APAZA, ISMAEL ANIBAL, Resolución N° 2316-2020 UGEL CANCHIS</t>
  </si>
  <si>
    <t>1024666781</t>
  </si>
  <si>
    <t>YABAR</t>
  </si>
  <si>
    <t>ADRIANA</t>
  </si>
  <si>
    <t>983344138</t>
  </si>
  <si>
    <t>0220665</t>
  </si>
  <si>
    <t>156299</t>
  </si>
  <si>
    <t>FB332100</t>
  </si>
  <si>
    <t>56100</t>
  </si>
  <si>
    <t>421201213318</t>
  </si>
  <si>
    <t>DESPCH 7225 INSTE 01 DIARDR-CUSCO 770-2000 NOMBRA DIRECTOR(U</t>
  </si>
  <si>
    <t>1023899825</t>
  </si>
  <si>
    <t>TENCALLPA</t>
  </si>
  <si>
    <t>MARCO LEON</t>
  </si>
  <si>
    <t>973502267</t>
  </si>
  <si>
    <t>mtencallpac@hotmail.com</t>
  </si>
  <si>
    <t>0220657</t>
  </si>
  <si>
    <t>156242</t>
  </si>
  <si>
    <t>FB332099</t>
  </si>
  <si>
    <t>56099</t>
  </si>
  <si>
    <t>421271217314</t>
  </si>
  <si>
    <t>CESE POR FALLECIMIENTO DE: OBLITAS CUBA, FELICITAS, Resolución Nº 2187-2022 UGEL CANCHIS</t>
  </si>
  <si>
    <t>1042926926</t>
  </si>
  <si>
    <t>CASTRO</t>
  </si>
  <si>
    <t>8502241SACTP006</t>
  </si>
  <si>
    <t>974377126</t>
  </si>
  <si>
    <t>PERCY.SUCA7@GMAIL.COM</t>
  </si>
  <si>
    <t>0531-2023 UGEL CANCHIS</t>
  </si>
  <si>
    <t>421271217315</t>
  </si>
  <si>
    <t>REASIGNACION POR INTERES PERSONAL DE:ROJAS BARRANTES, REYNALDO, Resolución N° 3532-2016 UGEL-CANCHIS</t>
  </si>
  <si>
    <t>1024703212</t>
  </si>
  <si>
    <t>LIMACHI</t>
  </si>
  <si>
    <t>JUSTINA</t>
  </si>
  <si>
    <t>999374010</t>
  </si>
  <si>
    <t>justilimachi@gmail.com</t>
  </si>
  <si>
    <t>426291216317</t>
  </si>
  <si>
    <t>1041311041</t>
  </si>
  <si>
    <t>PORCEL</t>
  </si>
  <si>
    <t>8202040PCHMB004</t>
  </si>
  <si>
    <t>PROFESORA DE EDUCACION PRIMARIA-T-N° 004821-P-DREC</t>
  </si>
  <si>
    <t>998515168</t>
  </si>
  <si>
    <t>tybe8porcel@gmail.com</t>
  </si>
  <si>
    <t>0220640</t>
  </si>
  <si>
    <t>156275</t>
  </si>
  <si>
    <t>FB332098</t>
  </si>
  <si>
    <t>56098</t>
  </si>
  <si>
    <t>428221213316</t>
  </si>
  <si>
    <t>CESE POR LIMITE DE EDAD DE: MONZON MONZON DE CALISAYA, MODESTA CONCEPCION, Resolución Nº 2152-2017 UGEL-CANCHIS</t>
  </si>
  <si>
    <t>1024682778</t>
  </si>
  <si>
    <t>DAVILA</t>
  </si>
  <si>
    <t>CAMPOS</t>
  </si>
  <si>
    <t>BERNABE</t>
  </si>
  <si>
    <t>973728056</t>
  </si>
  <si>
    <t>3819-2022 UGEL CANCHIS</t>
  </si>
  <si>
    <t>426291216316</t>
  </si>
  <si>
    <t>1024697629</t>
  </si>
  <si>
    <t>ORCONI</t>
  </si>
  <si>
    <t>FIDEL FRANCISCO</t>
  </si>
  <si>
    <t>PROFESOR DE EDUCACION PRIMARIA T-N° 00643-P-D-USE</t>
  </si>
  <si>
    <t>928151550</t>
  </si>
  <si>
    <t>ALARCON</t>
  </si>
  <si>
    <t>0220632</t>
  </si>
  <si>
    <t>156261</t>
  </si>
  <si>
    <t>FB332097</t>
  </si>
  <si>
    <t>56097</t>
  </si>
  <si>
    <t>426291216310</t>
  </si>
  <si>
    <t>1042407910</t>
  </si>
  <si>
    <t>YONI</t>
  </si>
  <si>
    <t>PROFESOR DE EDUCACIÓN PRIMARIA T-N° 002489-P-DREC</t>
  </si>
  <si>
    <t>996861640</t>
  </si>
  <si>
    <t>saywa20@gmail.com</t>
  </si>
  <si>
    <t>426291216313</t>
  </si>
  <si>
    <t>1024721014</t>
  </si>
  <si>
    <t>FELIMON</t>
  </si>
  <si>
    <t>7711211ASMAF001</t>
  </si>
  <si>
    <t>584481FAMSA1</t>
  </si>
  <si>
    <t>PROFESOR DE EDUCACION PRIMARIA-T-Nº 10312-P-DREC</t>
  </si>
  <si>
    <t>910086974</t>
  </si>
  <si>
    <t>felimonam@gmail.com</t>
  </si>
  <si>
    <t>428291217319</t>
  </si>
  <si>
    <t>RETIRO DEL SERVICIO POR LA 2da. DISPOSICION COMPLEMENTARIA TRANSITORIA Y FINAL LEY Nº 29944 DE: LEIVA SUNI, JESUS</t>
  </si>
  <si>
    <t>1043124555</t>
  </si>
  <si>
    <t>SORIA</t>
  </si>
  <si>
    <t>KARINA</t>
  </si>
  <si>
    <t>8506030RASIK005</t>
  </si>
  <si>
    <t>ESPECIALIDAD EDUCACIÓN PRIMARIA</t>
  </si>
  <si>
    <t>LICENCIADA EN EDUCACIÓN PRIMARIA T-N° 006675-P-DREC</t>
  </si>
  <si>
    <t>931217367</t>
  </si>
  <si>
    <t>0220616</t>
  </si>
  <si>
    <t>155695</t>
  </si>
  <si>
    <t>FB332095</t>
  </si>
  <si>
    <t>56095</t>
  </si>
  <si>
    <t>428271216317</t>
  </si>
  <si>
    <t>RD 249-95 DIRECTOR TITULAR</t>
  </si>
  <si>
    <t>1023987820</t>
  </si>
  <si>
    <t>TUNQUE</t>
  </si>
  <si>
    <t>LAZARO</t>
  </si>
  <si>
    <t>FEDERICO</t>
  </si>
  <si>
    <t>974302131</t>
  </si>
  <si>
    <t>0220608</t>
  </si>
  <si>
    <t>155681</t>
  </si>
  <si>
    <t>FB332094</t>
  </si>
  <si>
    <t>56094</t>
  </si>
  <si>
    <t>428231215312</t>
  </si>
  <si>
    <t>1024682657</t>
  </si>
  <si>
    <t>LARICO</t>
  </si>
  <si>
    <t>CASTAÑEDA</t>
  </si>
  <si>
    <t>DAVID RUBEN</t>
  </si>
  <si>
    <t>932116714</t>
  </si>
  <si>
    <t>rudavi.1968.cas@gmail.com</t>
  </si>
  <si>
    <t>428231215318</t>
  </si>
  <si>
    <t>1024681212</t>
  </si>
  <si>
    <t>MONTUFAR</t>
  </si>
  <si>
    <t>GREGORIO</t>
  </si>
  <si>
    <t>974764520</t>
  </si>
  <si>
    <t>0220582</t>
  </si>
  <si>
    <t>155662</t>
  </si>
  <si>
    <t>FB332092</t>
  </si>
  <si>
    <t>56092</t>
  </si>
  <si>
    <t>424241211310</t>
  </si>
  <si>
    <t>REAS. QUECANO QUISPE PEDRO PABLO RD. 741-02</t>
  </si>
  <si>
    <t>1024682608</t>
  </si>
  <si>
    <t>ERAZO</t>
  </si>
  <si>
    <t>DURAN</t>
  </si>
  <si>
    <t>NILDA</t>
  </si>
  <si>
    <t>984807407</t>
  </si>
  <si>
    <t>3824-2022 UGEL CANCHIS</t>
  </si>
  <si>
    <t>424241211311</t>
  </si>
  <si>
    <t>CESE A SOLICITUD DE: CERVANTES GUTIERREZ, DORA MARIA, Resolución Nº 1226-2012-UGEL-C</t>
  </si>
  <si>
    <t>1024678249</t>
  </si>
  <si>
    <t>PUENTE DE LA VEGA</t>
  </si>
  <si>
    <t>SOLDEVILLA</t>
  </si>
  <si>
    <t>ROGELIA MARINA</t>
  </si>
  <si>
    <t>PROFESORA DE EDUCACION PRIMARIA-T-N° 10390-P-DREC</t>
  </si>
  <si>
    <t>967760115</t>
  </si>
  <si>
    <t>424241211319</t>
  </si>
  <si>
    <t>ENCARGATURA DE:CAMPI LOPE, NORMA, Resolución Nº 0797-2022 UGEL CANAS</t>
  </si>
  <si>
    <t>1042440789</t>
  </si>
  <si>
    <t>SOLIS</t>
  </si>
  <si>
    <t>NANCY</t>
  </si>
  <si>
    <t>BILINGUE INTERCULTURAL</t>
  </si>
  <si>
    <t>928536208</t>
  </si>
  <si>
    <t>VLADEZNANCY@GMAIL.COM</t>
  </si>
  <si>
    <t>1375-2023 UGEL CANCHIS</t>
  </si>
  <si>
    <t>426291216311</t>
  </si>
  <si>
    <t>1024680434</t>
  </si>
  <si>
    <t>AQUINO</t>
  </si>
  <si>
    <t>MACARIO</t>
  </si>
  <si>
    <t>565461MCALI8</t>
  </si>
  <si>
    <t>984026731</t>
  </si>
  <si>
    <t>426291216319</t>
  </si>
  <si>
    <t>1045514970</t>
  </si>
  <si>
    <t>8802150MAHHV000</t>
  </si>
  <si>
    <t>PROFESOR DE EDUCACION PRIMARIA-T-N° 008768-P-DREC</t>
  </si>
  <si>
    <t>954729061</t>
  </si>
  <si>
    <t>0220590</t>
  </si>
  <si>
    <t>155676</t>
  </si>
  <si>
    <t>FB332093</t>
  </si>
  <si>
    <t>56093</t>
  </si>
  <si>
    <t>424251214316</t>
  </si>
  <si>
    <t>PERMUTA DE: OQUENDO PALOMINO, HERNAN, Resolución Nº 1579-2012</t>
  </si>
  <si>
    <t>1040382695</t>
  </si>
  <si>
    <t>TACUSI</t>
  </si>
  <si>
    <t>HUGO</t>
  </si>
  <si>
    <t>PROF. EDUC. PRIMARIA-T-Nº 09498-P</t>
  </si>
  <si>
    <t>941790041</t>
  </si>
  <si>
    <t>tacusi09@gmail.com</t>
  </si>
  <si>
    <t>0201954</t>
  </si>
  <si>
    <t>156256</t>
  </si>
  <si>
    <t>FB332052</t>
  </si>
  <si>
    <t>56052</t>
  </si>
  <si>
    <t>424221212315</t>
  </si>
  <si>
    <t>1043371972</t>
  </si>
  <si>
    <t>VALER</t>
  </si>
  <si>
    <t>YASIR</t>
  </si>
  <si>
    <t>8510241LAVEY007</t>
  </si>
  <si>
    <t>PROFESOR DE EDUCACION PRIMARIA-T-N° 004740--P-DREC</t>
  </si>
  <si>
    <t>941938941</t>
  </si>
  <si>
    <t>yasirlunaval24@hotmail.com</t>
  </si>
  <si>
    <t>312-2023 UGEL CANCHIS</t>
  </si>
  <si>
    <t>424271214319</t>
  </si>
  <si>
    <t>CESE DE PERSONAL NOMBRADO : VILLAFUERTE QUISPE, ENRIQUE, Resolución Nº 0950-05</t>
  </si>
  <si>
    <t>1024714780</t>
  </si>
  <si>
    <t>DANAE HECUBA</t>
  </si>
  <si>
    <t>20-06-1997</t>
  </si>
  <si>
    <t>PROFESORA DE EDUC. PRIMARIA-T-Nº01483-P-D-USE-C</t>
  </si>
  <si>
    <t>991002350</t>
  </si>
  <si>
    <t>3543-2022 UGEL CANCHIS</t>
  </si>
  <si>
    <t>08EVE2223967</t>
  </si>
  <si>
    <t>1073577781</t>
  </si>
  <si>
    <t>DUSSAN ALEXANDER</t>
  </si>
  <si>
    <t>I.S.E.P. "TUPAC AMARU" DE TINTA</t>
  </si>
  <si>
    <t>930178786</t>
  </si>
  <si>
    <t>dussan.aam1995@gmail.com</t>
  </si>
  <si>
    <t>1387-2023 UGEL CANCHIS</t>
  </si>
  <si>
    <t>424221214314</t>
  </si>
  <si>
    <t>RETIRO DEL SERVICIO POR LA 2da. DISPOSICION COMPLEMENTARIA TRANSITORIA Y FINAL LEY Nº 29944 DE: MERCADO SILVA, EDMUNDO CARLOS</t>
  </si>
  <si>
    <t>1042553674</t>
  </si>
  <si>
    <t>GUIDO</t>
  </si>
  <si>
    <t>8405271VAMAG001</t>
  </si>
  <si>
    <t>PROFESOR DE EDUCACION PRIMARIA-T-N° 008801-P-DREC</t>
  </si>
  <si>
    <t>974945946</t>
  </si>
  <si>
    <t>guidovm2@hotmail.com</t>
  </si>
  <si>
    <t>424261214310</t>
  </si>
  <si>
    <t>DESPCH 7808 INST 01 DIA23% DESC- JUCIAL</t>
  </si>
  <si>
    <t>1024696072</t>
  </si>
  <si>
    <t>986242841</t>
  </si>
  <si>
    <t>424261214316</t>
  </si>
  <si>
    <t>CESE DE PERSONAL NOMBRADO : BEJARANO CAHUANA, LOURDES EMILIA, Resolución Nº 1016-2006</t>
  </si>
  <si>
    <t>1024706354</t>
  </si>
  <si>
    <t>ÑAHUI</t>
  </si>
  <si>
    <t>JUANA LUISA</t>
  </si>
  <si>
    <t>PROF. DE EDUC.PRIMARIA-T-Nº04653-P-DREC</t>
  </si>
  <si>
    <t>993781772</t>
  </si>
  <si>
    <t>424261214317</t>
  </si>
  <si>
    <t>REASIGNACION POR INTERES PERSONAL DE: CHOQUE CASTILLA, TEOFILO, Resolución Nº 2588-2016 UGEL-COTABAMBAS</t>
  </si>
  <si>
    <t>1042308523</t>
  </si>
  <si>
    <t>EVA EVELIN</t>
  </si>
  <si>
    <t>8207130MATOE002</t>
  </si>
  <si>
    <t>PROFESORA DE EDUCACION PRIMARIA-T-N° 006652-P-DREC</t>
  </si>
  <si>
    <t>974204899</t>
  </si>
  <si>
    <t>gopy82_8@hotmail.com</t>
  </si>
  <si>
    <t>424261214319</t>
  </si>
  <si>
    <t>DESIGNACION COMO DIRECTIVO DE I.E. (R.S.G. 1551-2014) DE GARCIA CONTRERAS, ALEJANDRINA</t>
  </si>
  <si>
    <t>1024661575</t>
  </si>
  <si>
    <t>JUSTA</t>
  </si>
  <si>
    <t>997507606</t>
  </si>
  <si>
    <t>424271214310</t>
  </si>
  <si>
    <t>DESIGNACION COMO DIRECTIVO DE I.E. (R.S.G. 1551-2014) DE CHUQUITAPA PAZ, RODNEY</t>
  </si>
  <si>
    <t>1024701752</t>
  </si>
  <si>
    <t>JUAN URBANO</t>
  </si>
  <si>
    <t>900152318</t>
  </si>
  <si>
    <t>JUANPUMALIQUE6@GMAIL.COM</t>
  </si>
  <si>
    <t>0406-2022 UGEL CANCHIS</t>
  </si>
  <si>
    <t>424271214311</t>
  </si>
  <si>
    <t>DESPCH 7808 INST 01 DIARD 364 REAS Y ASD</t>
  </si>
  <si>
    <t>1024660623</t>
  </si>
  <si>
    <t>VENGOA</t>
  </si>
  <si>
    <t>974739440</t>
  </si>
  <si>
    <t>424271214312</t>
  </si>
  <si>
    <t>ENCARGATURA DE:ZAMBRANO VALLE, MARIA SALOME, Resolución Nº ACTA DE ADJUDICACION</t>
  </si>
  <si>
    <t>1042440882</t>
  </si>
  <si>
    <t>MARIA</t>
  </si>
  <si>
    <t>8406230CUMDM009</t>
  </si>
  <si>
    <t>EDUCACION PRIMARIA EIB</t>
  </si>
  <si>
    <t>918344200</t>
  </si>
  <si>
    <t>CAHUANAMENDOZA@HOTMAIL.COM</t>
  </si>
  <si>
    <t>0541-2023 UGEL CANCHIS</t>
  </si>
  <si>
    <t>424271214314</t>
  </si>
  <si>
    <t>ENCARGATURA DE:LUNA VALER, YASIR, Resolución Nº ACTA DE ADJUDICACION</t>
  </si>
  <si>
    <t>1042073337</t>
  </si>
  <si>
    <t>MYRIAM MERCEDES</t>
  </si>
  <si>
    <t>953710629</t>
  </si>
  <si>
    <t>INTIMYRIAM@GMAIL.COM</t>
  </si>
  <si>
    <t>0487-2023 UGEL CANCHIS</t>
  </si>
  <si>
    <t>424281214313</t>
  </si>
  <si>
    <t>CESE POR LIMITE DE EDAD DE: MAMANI CACERES, GUILLERMO, Resolución Nº 1078</t>
  </si>
  <si>
    <t>1024698314</t>
  </si>
  <si>
    <t>LEONCIO</t>
  </si>
  <si>
    <t>982048415</t>
  </si>
  <si>
    <t>424291214310</t>
  </si>
  <si>
    <t>REASIG RD 516-04-UGELCANCH</t>
  </si>
  <si>
    <t>1024714191</t>
  </si>
  <si>
    <t>INES LUCIA</t>
  </si>
  <si>
    <t>7603020JDTTI007</t>
  </si>
  <si>
    <t>578190IJTDT7</t>
  </si>
  <si>
    <t xml:space="preserve">PROFESOR  DE EDUCACION PRIMARIA_x000D_
</t>
  </si>
  <si>
    <t>993673730</t>
  </si>
  <si>
    <t>LUCIAJORDAM2012@HOTMAIL.COM</t>
  </si>
  <si>
    <t>424291214311</t>
  </si>
  <si>
    <t>1024702330</t>
  </si>
  <si>
    <t>LIMPI</t>
  </si>
  <si>
    <t>VILMA LUCRECIA</t>
  </si>
  <si>
    <t>925550906</t>
  </si>
  <si>
    <t>vilmaluti@gmail.com</t>
  </si>
  <si>
    <t>424291214312</t>
  </si>
  <si>
    <t>ENCARGATURA DE:CRUZ YABAR, DANAE HECUBA, Resolución Nº 3543-2022</t>
  </si>
  <si>
    <t>1040567303</t>
  </si>
  <si>
    <t>CALISAYA</t>
  </si>
  <si>
    <t>ATAJO</t>
  </si>
  <si>
    <t>592090TCAIJ1</t>
  </si>
  <si>
    <t>940859327</t>
  </si>
  <si>
    <t>TERECITACA48@GMAIL.COM</t>
  </si>
  <si>
    <t>0535-2023 UGEL CANCHIS</t>
  </si>
  <si>
    <t>424291214313</t>
  </si>
  <si>
    <t>CESE POR FALLECIMIENTO DE: LEON ROJO, CELSO, Resolución Nº 1466-2021 UGEL CANCHIS</t>
  </si>
  <si>
    <t>1024567866</t>
  </si>
  <si>
    <t>PEDRO MAXIMO</t>
  </si>
  <si>
    <t>913414375</t>
  </si>
  <si>
    <t>424291214314</t>
  </si>
  <si>
    <t>RETIRO DEL SERVICIO POR LA 2da. DISPOSICION COMPLEMENTARIA TRANSITORIA Y FINAL LEY Nº 29944 DE: DAVILA ALVAREZ, MARCELINO</t>
  </si>
  <si>
    <t>1046634345</t>
  </si>
  <si>
    <t>TICONA</t>
  </si>
  <si>
    <t>PROFESOR DE EDUCACIÓN PRIMARIA T-N° 009846-P-DREC</t>
  </si>
  <si>
    <t>958654228</t>
  </si>
  <si>
    <t>424291214315</t>
  </si>
  <si>
    <t>1024681418</t>
  </si>
  <si>
    <t>LEONARDO</t>
  </si>
  <si>
    <t>950482597</t>
  </si>
  <si>
    <t>424291214316</t>
  </si>
  <si>
    <t>CESE DE PERSONAL NOMBRADO : MAROCHO GUEVARA, TEOFILA, Resolución Nº 0001-2004</t>
  </si>
  <si>
    <t>1023830959</t>
  </si>
  <si>
    <t>CHACHAIMA</t>
  </si>
  <si>
    <t>VASQUEZ</t>
  </si>
  <si>
    <t>SONIA</t>
  </si>
  <si>
    <t>221610SCVCQ3</t>
  </si>
  <si>
    <t>984360876</t>
  </si>
  <si>
    <t>424291214317</t>
  </si>
  <si>
    <t>1024702738</t>
  </si>
  <si>
    <t>974338471</t>
  </si>
  <si>
    <t>424291214318</t>
  </si>
  <si>
    <t>REASIGNACION POR INTERES PERSONAL DE: CARRILLO MANCHEGO, MARIA ELENA, Resolución Nº 1383-2015 UGEL-ESPINAR</t>
  </si>
  <si>
    <t>1024713753</t>
  </si>
  <si>
    <t>CCANQUERI</t>
  </si>
  <si>
    <t>COCHAMA</t>
  </si>
  <si>
    <t>ADRIAN</t>
  </si>
  <si>
    <t>03-04-2004</t>
  </si>
  <si>
    <t>PROF.DE EDUC. PRIMARIA-T-Nº 01271-P-USE-C</t>
  </si>
  <si>
    <t>984507328</t>
  </si>
  <si>
    <t>426261216317</t>
  </si>
  <si>
    <t>ENCARGATURA DE:COLQUE MAMANI, OSCAR NICANOR, Resolución Nº 3818-2022</t>
  </si>
  <si>
    <t>1043573684</t>
  </si>
  <si>
    <t>VAZQUES</t>
  </si>
  <si>
    <t>ALICIA</t>
  </si>
  <si>
    <t>PROFESOR DE EDUCACION PRIMARIA-EIB</t>
  </si>
  <si>
    <t>900743332</t>
  </si>
  <si>
    <t>ALICIAVASQUEZMAMANI@GMAIL.COM</t>
  </si>
  <si>
    <t>0513-2023 UGEL CANCHIS</t>
  </si>
  <si>
    <t>428211218316</t>
  </si>
  <si>
    <t>REUBICACION DE PLAZA OCUPADA: Resolución Nº 4056-2019 UGEL CANCHIS</t>
  </si>
  <si>
    <t>1024682058</t>
  </si>
  <si>
    <t>FLORENTINO</t>
  </si>
  <si>
    <t>930150093</t>
  </si>
  <si>
    <t>MARIA ELENA</t>
  </si>
  <si>
    <t>PAREDES</t>
  </si>
  <si>
    <t>0201939</t>
  </si>
  <si>
    <t>155657</t>
  </si>
  <si>
    <t>FB332050</t>
  </si>
  <si>
    <t>56050</t>
  </si>
  <si>
    <t>424271218311</t>
  </si>
  <si>
    <t>REASIGNACION POR RACIONALIZACION DE:SUMA CCANCHI, VICENTE, Resolución N° 2702-2021 UGEL CANCHIS</t>
  </si>
  <si>
    <t>1040410334</t>
  </si>
  <si>
    <t>ZEVALLOS</t>
  </si>
  <si>
    <t>291500RQZSA0</t>
  </si>
  <si>
    <t>974356815</t>
  </si>
  <si>
    <t>ROXANAQZ_4@HOTMAIL.COM</t>
  </si>
  <si>
    <t>1240-2023 UGEL CANCHIS</t>
  </si>
  <si>
    <t>424271218314</t>
  </si>
  <si>
    <t>RD1558 NOMBR AP 16/04/02</t>
  </si>
  <si>
    <t>1024706597</t>
  </si>
  <si>
    <t>CALLO DE MANYA</t>
  </si>
  <si>
    <t>AIDA MARIBEL</t>
  </si>
  <si>
    <t>957822944</t>
  </si>
  <si>
    <t>0201913</t>
  </si>
  <si>
    <t>155638</t>
  </si>
  <si>
    <t>FB332048</t>
  </si>
  <si>
    <t>56048</t>
  </si>
  <si>
    <t>428231210310</t>
  </si>
  <si>
    <t>RENUNCIA DE DESIGNACION COMO DIRECTIVO DE I.E DE : CARLOS HUMBERTO TAIRO QUISPE SEGUN RD. N° 1059-2023 UGEL Canchis</t>
  </si>
  <si>
    <t>1024698657</t>
  </si>
  <si>
    <t>PROF. DE EDUCACION PRIMARIA-T-Nº 01275-P</t>
  </si>
  <si>
    <t>984820590</t>
  </si>
  <si>
    <t>hcege_1@hotmail.com</t>
  </si>
  <si>
    <t>1467-2023 UGEL CANCHIS</t>
  </si>
  <si>
    <t>08EVE2228728</t>
  </si>
  <si>
    <t>1073136866</t>
  </si>
  <si>
    <t>ALCIDES</t>
  </si>
  <si>
    <t>910956509</t>
  </si>
  <si>
    <t>ALCIDESQUISPEHUILLCA@GMAIL.COM</t>
  </si>
  <si>
    <t>1366-2023 UGEL CANCHIS</t>
  </si>
  <si>
    <t>428211214310</t>
  </si>
  <si>
    <t>PROF.EDUC.FISICA</t>
  </si>
  <si>
    <t>1024680948</t>
  </si>
  <si>
    <t>539331PZHAC9</t>
  </si>
  <si>
    <t>984700303</t>
  </si>
  <si>
    <t>melzadu@gmail.com</t>
  </si>
  <si>
    <t>428211214311</t>
  </si>
  <si>
    <t>RETORNO A PLAZA DE PROFESOR DE: CALSINA SONCCO, MARTIN</t>
  </si>
  <si>
    <t>1024660669</t>
  </si>
  <si>
    <t>CALSINA</t>
  </si>
  <si>
    <t>SONCCO</t>
  </si>
  <si>
    <t>PROFESOR DE EDUCACION PRIMARIA-T-N° 00872-P-D-USE</t>
  </si>
  <si>
    <t>974870598</t>
  </si>
  <si>
    <t>428211214315</t>
  </si>
  <si>
    <t>CESE A SOLICITUD DE: ACHAHUI PINEDO, RICARDO, Resolución Nº 1416-2018 UGEL-CANCHIS</t>
  </si>
  <si>
    <t>1024680197</t>
  </si>
  <si>
    <t>CHARCA</t>
  </si>
  <si>
    <t>957733035</t>
  </si>
  <si>
    <t>428211214318</t>
  </si>
  <si>
    <t>1024698580</t>
  </si>
  <si>
    <t>GUIMO LUCIO</t>
  </si>
  <si>
    <t>968668465</t>
  </si>
  <si>
    <t>428211214319</t>
  </si>
  <si>
    <t>RD 219 ECNG AP 01/03/02 AL 31/12/02</t>
  </si>
  <si>
    <t>1024680837</t>
  </si>
  <si>
    <t>PROFESOR DE EDUCACION PRIAMRIA</t>
  </si>
  <si>
    <t>964087884</t>
  </si>
  <si>
    <t>428231211310</t>
  </si>
  <si>
    <t>AMPLIACION DE DESIGNACION DE : APARICIO UNDA, NELIDA MATILDE - Referencia: Ley N° 31695</t>
  </si>
  <si>
    <t>1040356545</t>
  </si>
  <si>
    <t>ORCON</t>
  </si>
  <si>
    <t>HUGO IVAN</t>
  </si>
  <si>
    <t>984842408</t>
  </si>
  <si>
    <t>IVANHUGO_H@HOTMAIL.COM</t>
  </si>
  <si>
    <t>0476-2023 UGEL CANCHIS</t>
  </si>
  <si>
    <t>428231211311</t>
  </si>
  <si>
    <t>RETORNO A PLAZA DE PROFESOR DE : VLADIMIR CHACON LLALLA SEGUN R.D. N° 0553-2023 UGEL ACOMAYO</t>
  </si>
  <si>
    <t>1040247775</t>
  </si>
  <si>
    <t>VLADIMIR</t>
  </si>
  <si>
    <t>PROF. DE EDUCACION PRIMARIA-T-Nº 08778-P-DREC</t>
  </si>
  <si>
    <t>935105493</t>
  </si>
  <si>
    <t>1770-2023 UGEL CANCHIS</t>
  </si>
  <si>
    <t>428231211313</t>
  </si>
  <si>
    <t>1024696020</t>
  </si>
  <si>
    <t>MARIA ISIDORA</t>
  </si>
  <si>
    <t>537420MGMOA5</t>
  </si>
  <si>
    <t>976711402</t>
  </si>
  <si>
    <t>428231211314</t>
  </si>
  <si>
    <t>ENCARGATURA DE:BACA VARGAS, HEGEL ALEX, Resolución Nº ACTA DE ADJUDICACION</t>
  </si>
  <si>
    <t>1041777923</t>
  </si>
  <si>
    <t>CAMANI</t>
  </si>
  <si>
    <t>599841RACRA4</t>
  </si>
  <si>
    <t>961365196</t>
  </si>
  <si>
    <t>APARICIORAUL581@GMAIL.COM</t>
  </si>
  <si>
    <t>0520-2023 UGEL CANCHIS</t>
  </si>
  <si>
    <t>428231211315</t>
  </si>
  <si>
    <t>REASIGNACION POR INTERES PERSONAL DE: CACERES SILVA, NESTOR, Resolución Nº 000732-2015 UGEL-PARURO</t>
  </si>
  <si>
    <t>1024701719</t>
  </si>
  <si>
    <t>JUAN AUGUSTO</t>
  </si>
  <si>
    <t>978631650</t>
  </si>
  <si>
    <t>428231211316</t>
  </si>
  <si>
    <t>1024680828</t>
  </si>
  <si>
    <t>215331VMRTI2</t>
  </si>
  <si>
    <t>984326666</t>
  </si>
  <si>
    <t>428231211317</t>
  </si>
  <si>
    <t>PERMUTA DE: ESQUIVEL HUAMAN, MARGOT, Resolución Nº 5000-2019 UGEL CUSCO</t>
  </si>
  <si>
    <t>1023806518</t>
  </si>
  <si>
    <t>NATALIO</t>
  </si>
  <si>
    <t>PROFESOR DE EDUCACION PRIMARIA N° 07953-P-DREC</t>
  </si>
  <si>
    <t>993621438</t>
  </si>
  <si>
    <t>428231211319</t>
  </si>
  <si>
    <t>1024682929</t>
  </si>
  <si>
    <t>996960616</t>
  </si>
  <si>
    <t>428291217315</t>
  </si>
  <si>
    <t>CESE POR LIMITE DE EDAD DE: CHUQUICHAMPI ESPINOZA, VALERIO, Resolución Nº 2420-2020 UGEL CANCHIS</t>
  </si>
  <si>
    <t>1040463219</t>
  </si>
  <si>
    <t>ELIZABETH GRACIELA</t>
  </si>
  <si>
    <t>TECNICO-COMPUTACION E INFORMATICA</t>
  </si>
  <si>
    <t>LICENCIADA EN EDUCACION-PRIMARIA</t>
  </si>
  <si>
    <t>944036021</t>
  </si>
  <si>
    <t>ELIGRACO-PH@GMAIL.COM</t>
  </si>
  <si>
    <t>0705-2023 UGEL CANCHIS</t>
  </si>
  <si>
    <t>LICENCIA CGR POR INCAPACIDAD TEMPORAL(Enfermedad) DE:CORAHUA PHOCO, ELIZABETH GRACIELA, Resolución N° 2023</t>
  </si>
  <si>
    <t>1041718617</t>
  </si>
  <si>
    <t>MARUJA</t>
  </si>
  <si>
    <t>304750MHCMD1</t>
  </si>
  <si>
    <t>993648528</t>
  </si>
  <si>
    <t>MAYBELI_19@HOTMAIL.COM</t>
  </si>
  <si>
    <t>1933-2023 UGEL CANCHIS</t>
  </si>
  <si>
    <t>0201921</t>
  </si>
  <si>
    <t>155643</t>
  </si>
  <si>
    <t>FB332049</t>
  </si>
  <si>
    <t>56049</t>
  </si>
  <si>
    <t>421241213317</t>
  </si>
  <si>
    <t>REASIGNACION POR RACIONALIZACION: APARICIO UNDA, NELIDA MATILDE - R.D. 4041-2019</t>
  </si>
  <si>
    <t>1024679435</t>
  </si>
  <si>
    <t>UNDA</t>
  </si>
  <si>
    <t>NELIDA MATILDE</t>
  </si>
  <si>
    <t>984373232</t>
  </si>
  <si>
    <t>nelyda1matilde@gmail.com</t>
  </si>
  <si>
    <t>08EVE2228734</t>
  </si>
  <si>
    <t>1024706442</t>
  </si>
  <si>
    <t>7211181QSAOE007</t>
  </si>
  <si>
    <t>566191EQASO7</t>
  </si>
  <si>
    <t>973165285</t>
  </si>
  <si>
    <t>CHAYACSUA2021@GMAIL.COM</t>
  </si>
  <si>
    <t>1362-2023 UGEL CANCHIS</t>
  </si>
  <si>
    <t>421281213312</t>
  </si>
  <si>
    <t>RD 0936-02 REM PERSONALRD 373 L POR FUNCION EDIL POR 15 HORA</t>
  </si>
  <si>
    <t>1024682106</t>
  </si>
  <si>
    <t>PROFESORA DE EDUCACION PRIMARIA-T-N° 00306-P</t>
  </si>
  <si>
    <t>926158132</t>
  </si>
  <si>
    <t>pcansayaquino@gmail.com</t>
  </si>
  <si>
    <t>421281213314</t>
  </si>
  <si>
    <t>REASIG RD 705-04-UGELCANCH</t>
  </si>
  <si>
    <t>1023801376</t>
  </si>
  <si>
    <t>SOLORZANO</t>
  </si>
  <si>
    <t>NAZARIA</t>
  </si>
  <si>
    <t>PROF. DE EDUC. PRIMARIA -T-Nº 01482-P-USEC</t>
  </si>
  <si>
    <t>984731879</t>
  </si>
  <si>
    <t>mercado.solorzano.nazaria@gmail.com</t>
  </si>
  <si>
    <t>421281213315</t>
  </si>
  <si>
    <t>CESE POR LIMITE DE EDAD DE: NUÑEZ MELENDEZ, EPIFANIA LASTENIA, Resolución Nº 1715-2022 UGEL CANCHIS</t>
  </si>
  <si>
    <t>1041956206</t>
  </si>
  <si>
    <t>PROFESOR DE EDUCACON PRIMARIA</t>
  </si>
  <si>
    <t>941447317</t>
  </si>
  <si>
    <t>HERMINAN007@HOTMAIL.COM</t>
  </si>
  <si>
    <t>0483-2023 UGEL CANCHIS</t>
  </si>
  <si>
    <t>421281213318</t>
  </si>
  <si>
    <t>ENCARGATURA DE:DAVILA CAMPOS, BERNABE, Resolución Nº 3819-2022</t>
  </si>
  <si>
    <t>1041751190</t>
  </si>
  <si>
    <t>JUSTO PASTOR</t>
  </si>
  <si>
    <t>8301181VAMAJ003</t>
  </si>
  <si>
    <t>TUPAC AMARU-TINTA</t>
  </si>
  <si>
    <t>JUSTOPASTOR@GMAIL.COM</t>
  </si>
  <si>
    <t>0510-2023 UGEL CANCHIS</t>
  </si>
  <si>
    <t>421281213319</t>
  </si>
  <si>
    <t>RD 364 REASIG I ASD,</t>
  </si>
  <si>
    <t>1024669885</t>
  </si>
  <si>
    <t>LUCHA</t>
  </si>
  <si>
    <t>242921LVMGA0</t>
  </si>
  <si>
    <t>983783812</t>
  </si>
  <si>
    <t>lucha984@gmail.com</t>
  </si>
  <si>
    <t>COMBAPATA</t>
  </si>
  <si>
    <t>0755900</t>
  </si>
  <si>
    <t>155940</t>
  </si>
  <si>
    <t>FB222451</t>
  </si>
  <si>
    <t>56451</t>
  </si>
  <si>
    <t>424231213312</t>
  </si>
  <si>
    <t>REASIG. RDR.257-04 UGELC</t>
  </si>
  <si>
    <t>1024698727</t>
  </si>
  <si>
    <t>983192038</t>
  </si>
  <si>
    <t>0714881</t>
  </si>
  <si>
    <t>155935</t>
  </si>
  <si>
    <t>FB222448</t>
  </si>
  <si>
    <t>56448</t>
  </si>
  <si>
    <t>428211214316</t>
  </si>
  <si>
    <t>DESIGNACION COMO DIRECTIVO DE I.E. (R.S.G. 1551-2014) DE APARICIO UNDA, NELIDA MATILDE</t>
  </si>
  <si>
    <t>1044420666</t>
  </si>
  <si>
    <t>CASILDA</t>
  </si>
  <si>
    <t>941981968</t>
  </si>
  <si>
    <t>CCRUZRO303@GMAIL.COM</t>
  </si>
  <si>
    <t>1777-2023 UGEL CANCHIS</t>
  </si>
  <si>
    <t>0519777</t>
  </si>
  <si>
    <t>155916</t>
  </si>
  <si>
    <t>FB222383</t>
  </si>
  <si>
    <t>56383</t>
  </si>
  <si>
    <t>428251215316</t>
  </si>
  <si>
    <t>CESE POR FALLECIMIENTO DE: PANTIA CARTAGENA, ENRIQUE, Resolución Nº 2120-2021 UGEL CANCHIS</t>
  </si>
  <si>
    <t>1024695404</t>
  </si>
  <si>
    <t>URCONIO</t>
  </si>
  <si>
    <t>SEBERO</t>
  </si>
  <si>
    <t>ACOMAYO</t>
  </si>
  <si>
    <t>ACOPIA</t>
  </si>
  <si>
    <t>0405563</t>
  </si>
  <si>
    <t>149732</t>
  </si>
  <si>
    <t>FB222374</t>
  </si>
  <si>
    <t>56374</t>
  </si>
  <si>
    <t>428271216310</t>
  </si>
  <si>
    <t>1024704118</t>
  </si>
  <si>
    <t>ABEL</t>
  </si>
  <si>
    <t>PROFESOR DE EDUCACIÓN PRIMARIA T-N° 00427-P-D-USE</t>
  </si>
  <si>
    <t>984311340</t>
  </si>
  <si>
    <t>428271216311</t>
  </si>
  <si>
    <t>1024678046</t>
  </si>
  <si>
    <t>234660VCUMA9</t>
  </si>
  <si>
    <t>950347049</t>
  </si>
  <si>
    <t>428271216319</t>
  </si>
  <si>
    <t>ADECUACION DE PLAZA: Resolución Nº 0691-2009</t>
  </si>
  <si>
    <t>1024285551</t>
  </si>
  <si>
    <t>ZAPANA</t>
  </si>
  <si>
    <t>SIMON</t>
  </si>
  <si>
    <t>EDUCCACION PRIMARIA</t>
  </si>
  <si>
    <t>PROFESOR DE EDUCACION PRIMARIA-T-N° 0356.P</t>
  </si>
  <si>
    <t>925277634</t>
  </si>
  <si>
    <t>MOSOC LLACTA</t>
  </si>
  <si>
    <t>0481309</t>
  </si>
  <si>
    <t>149888</t>
  </si>
  <si>
    <t>FB222372</t>
  </si>
  <si>
    <t>56372</t>
  </si>
  <si>
    <t>424251214319</t>
  </si>
  <si>
    <t>1024683078</t>
  </si>
  <si>
    <t>CONSTANTINA</t>
  </si>
  <si>
    <t>989022769</t>
  </si>
  <si>
    <t>0234534</t>
  </si>
  <si>
    <t>155902</t>
  </si>
  <si>
    <t>FB222336</t>
  </si>
  <si>
    <t>56336</t>
  </si>
  <si>
    <t>428281216312</t>
  </si>
  <si>
    <t>1024710493</t>
  </si>
  <si>
    <t>RHODDO</t>
  </si>
  <si>
    <t>ROBINSON</t>
  </si>
  <si>
    <t>931688648</t>
  </si>
  <si>
    <t>ruwincha@yahoo.es</t>
  </si>
  <si>
    <t>0220574</t>
  </si>
  <si>
    <t>155898</t>
  </si>
  <si>
    <t>FB222091</t>
  </si>
  <si>
    <t>56091</t>
  </si>
  <si>
    <t>424271210318</t>
  </si>
  <si>
    <t>1023937054</t>
  </si>
  <si>
    <t>ROCCA</t>
  </si>
  <si>
    <t>960138782</t>
  </si>
  <si>
    <t>0220566</t>
  </si>
  <si>
    <t>155884</t>
  </si>
  <si>
    <t>FB222090</t>
  </si>
  <si>
    <t>56090</t>
  </si>
  <si>
    <t>421291213317</t>
  </si>
  <si>
    <t>DESIGNACION COMO DIRECTIVO DE: CCANA CHALLCO, VIDAL SEGUN RSG Nº 279-2016</t>
  </si>
  <si>
    <t>1070342074</t>
  </si>
  <si>
    <t>JINCHO</t>
  </si>
  <si>
    <t>YERICA ROCIO</t>
  </si>
  <si>
    <t>936164842</t>
  </si>
  <si>
    <t>SURCOYENCA@GMAIL.COM</t>
  </si>
  <si>
    <t>1848-2023 UGEL CANCHIS</t>
  </si>
  <si>
    <t>0220558</t>
  </si>
  <si>
    <t>155879</t>
  </si>
  <si>
    <t>FB222089</t>
  </si>
  <si>
    <t>56089</t>
  </si>
  <si>
    <t>421291213311</t>
  </si>
  <si>
    <t>RD 518-02 REASIGNA</t>
  </si>
  <si>
    <t>1024671915</t>
  </si>
  <si>
    <t>CORNEJO</t>
  </si>
  <si>
    <t>LIBIA</t>
  </si>
  <si>
    <t>993563523</t>
  </si>
  <si>
    <t>libiacolque@hotmail.com</t>
  </si>
  <si>
    <t>0220541</t>
  </si>
  <si>
    <t>155860</t>
  </si>
  <si>
    <t>FB222088</t>
  </si>
  <si>
    <t>56088</t>
  </si>
  <si>
    <t>426291216315</t>
  </si>
  <si>
    <t>REASIGNACION POR RACIONALIZACION DE: GUTIERREZ HUAITA, ALEJO, Resolución Nº RM. N° 204-2014-MINEDU</t>
  </si>
  <si>
    <t>1024712373</t>
  </si>
  <si>
    <t>BARRANTES</t>
  </si>
  <si>
    <t>258291RRBAR5</t>
  </si>
  <si>
    <t>957734004</t>
  </si>
  <si>
    <t>428281214315</t>
  </si>
  <si>
    <t>1024703448</t>
  </si>
  <si>
    <t>948024924</t>
  </si>
  <si>
    <t>0220525</t>
  </si>
  <si>
    <t>155841</t>
  </si>
  <si>
    <t>FB222086</t>
  </si>
  <si>
    <t>56086</t>
  </si>
  <si>
    <t>428291217314</t>
  </si>
  <si>
    <t>RD 232 272 2003 REASIGNA DIR TITUT</t>
  </si>
  <si>
    <t>1024485464</t>
  </si>
  <si>
    <t>SOSA</t>
  </si>
  <si>
    <t>ANA GEORGINA</t>
  </si>
  <si>
    <t>984170588</t>
  </si>
  <si>
    <t>0201905</t>
  </si>
  <si>
    <t>155836</t>
  </si>
  <si>
    <t>FB222047</t>
  </si>
  <si>
    <t>56047</t>
  </si>
  <si>
    <t>428281213319</t>
  </si>
  <si>
    <t>PERMUTA RD. 068-04-CANAS</t>
  </si>
  <si>
    <t>1024661220</t>
  </si>
  <si>
    <t>INCA</t>
  </si>
  <si>
    <t>NEMECIO</t>
  </si>
  <si>
    <t>927998010</t>
  </si>
  <si>
    <t>0201897</t>
  </si>
  <si>
    <t>155822</t>
  </si>
  <si>
    <t>FB222046</t>
  </si>
  <si>
    <t>56046</t>
  </si>
  <si>
    <t>428241217314</t>
  </si>
  <si>
    <t>REASIGNACION POR UNIDAD FAMILIAR DE : OXA DIAZ, JUSTO (R-2020)</t>
  </si>
  <si>
    <t>1024679286</t>
  </si>
  <si>
    <t>ZAVALETA</t>
  </si>
  <si>
    <t>EUCLIDES</t>
  </si>
  <si>
    <t>543971ERZAA7</t>
  </si>
  <si>
    <t>993606336</t>
  </si>
  <si>
    <t>3537-2022 UGEL CANCHIS</t>
  </si>
  <si>
    <t>428241217310</t>
  </si>
  <si>
    <t>ENCARGATURA DE:ROJAS ZAVALETA, EUCLIDES, Resolución Nº 3537-2022</t>
  </si>
  <si>
    <t>1024707949</t>
  </si>
  <si>
    <t>URIEL</t>
  </si>
  <si>
    <t>985941305</t>
  </si>
  <si>
    <t>URAMO23_2015@HOTMAIL.COM</t>
  </si>
  <si>
    <t>0462-2023 UGEL CANCHIS</t>
  </si>
  <si>
    <t>428241217311</t>
  </si>
  <si>
    <t>REASIGNACION POR RUPTURA DE RELACIONES HUMANAS DE:INOFUENTE GUTIERREZ, LEONIDAS, Resolución N° 01795-2013</t>
  </si>
  <si>
    <t>1005027284</t>
  </si>
  <si>
    <t>932547678</t>
  </si>
  <si>
    <t>huayllani-1970@hotmail.com</t>
  </si>
  <si>
    <t>428241217315</t>
  </si>
  <si>
    <t>LICENCIA SGR POR MOTIVOS PARTICULARES DE:CAMPANA MONTUFAR, MARIA JESUS, Resolución N° 2023</t>
  </si>
  <si>
    <t>1080264310</t>
  </si>
  <si>
    <t>JUANA ROXANA</t>
  </si>
  <si>
    <t>JROXANAAPARICIO@GMAIL.COM</t>
  </si>
  <si>
    <t>REASIGNACION POR INTERES PERSONAL DE:COLQUE MAMANI, OSCAR NICANOR, Resolución N° 0324-2014</t>
  </si>
  <si>
    <t>1024866725</t>
  </si>
  <si>
    <t>MARIA JESUS</t>
  </si>
  <si>
    <t>236950MCMPT9</t>
  </si>
  <si>
    <t>942425191</t>
  </si>
  <si>
    <t>0201889</t>
  </si>
  <si>
    <t>155817</t>
  </si>
  <si>
    <t>FB222045</t>
  </si>
  <si>
    <t>56045</t>
  </si>
  <si>
    <t>428231218310</t>
  </si>
  <si>
    <t>CESE A SOLICITUD DE: CUELLAR LOZADA, BAUTISTA, Resolución Nº 1357-2014</t>
  </si>
  <si>
    <t>1024582803</t>
  </si>
  <si>
    <t>NICANOR</t>
  </si>
  <si>
    <t>548451NQSSI0</t>
  </si>
  <si>
    <t>ISTP-TUPAC AMARU</t>
  </si>
  <si>
    <t>951755487</t>
  </si>
  <si>
    <t>NIKO682020@GMAIL.COM</t>
  </si>
  <si>
    <t>3557-2022 UGEL CANCHIS</t>
  </si>
  <si>
    <t>08EVE2228727</t>
  </si>
  <si>
    <t>1365-2023 UGEL CANCHIS</t>
  </si>
  <si>
    <t>428211210310</t>
  </si>
  <si>
    <t>ENCARGATURA DE:QUISPE SUNI, NICANOR, Resolución Nº 3557-2022</t>
  </si>
  <si>
    <t>1042880981</t>
  </si>
  <si>
    <t>SUMA</t>
  </si>
  <si>
    <t>8501090ZASAN008</t>
  </si>
  <si>
    <t>984281162</t>
  </si>
  <si>
    <t>NOZASUL1985@GMAIL.COM</t>
  </si>
  <si>
    <t>0509-2023 UGEL CANCHIS</t>
  </si>
  <si>
    <t>428211210311</t>
  </si>
  <si>
    <t>1024582123</t>
  </si>
  <si>
    <t>QQUENTE</t>
  </si>
  <si>
    <t>ALIPIO</t>
  </si>
  <si>
    <t>7205031QESCA005</t>
  </si>
  <si>
    <t>PROFESOR DE EDUCACION PRIMARIA T-N° 01907-P-USE C</t>
  </si>
  <si>
    <t>956492849</t>
  </si>
  <si>
    <t>428211210312</t>
  </si>
  <si>
    <t>CESE POR LIMITE DE EDAD DE: CUSIHUAMAN UNDA, JUANA HILDA, Resolución Nº 2658-2021 UGEL CANCHIS</t>
  </si>
  <si>
    <t>1040362983</t>
  </si>
  <si>
    <t>590651MCLLC0</t>
  </si>
  <si>
    <t>935973351</t>
  </si>
  <si>
    <t>MIANGELCHALLCO@GMAIL.COM</t>
  </si>
  <si>
    <t>428211210314</t>
  </si>
  <si>
    <t>1024717567</t>
  </si>
  <si>
    <t>MONTES</t>
  </si>
  <si>
    <t>6708050MTFRR003</t>
  </si>
  <si>
    <t>246870RMFTR5</t>
  </si>
  <si>
    <t>PROFESORA DE EDUCACION PRIMARIA T-N° 00780-P-D-USE_x000D_</t>
  </si>
  <si>
    <t>PROFESORA DE EDUCACION PRIMARIA T-N° 00780-P-D-USE</t>
  </si>
  <si>
    <t>940389012</t>
  </si>
  <si>
    <t>428211210315</t>
  </si>
  <si>
    <t>RETORNO A PLAZA DE PROFESOR DE: PAZ VARGAS, DARINKA</t>
  </si>
  <si>
    <t>1024698363</t>
  </si>
  <si>
    <t>DARINKA</t>
  </si>
  <si>
    <t>PROFESORA DE EDUCACION PRIMARIA-T-N° 00332-P-D-USE</t>
  </si>
  <si>
    <t>995560865</t>
  </si>
  <si>
    <t>428211210317</t>
  </si>
  <si>
    <t>DESIGNACION COMO DIRECTIVO DE: CHACON HUANCACHOQUE, WALDIR SEGUN RSG Nº 279-2016</t>
  </si>
  <si>
    <t>1040819423</t>
  </si>
  <si>
    <t>NELLY EULOGIA</t>
  </si>
  <si>
    <t>989286476</t>
  </si>
  <si>
    <t>NELLYEULOGIAP@GMAIL.COM</t>
  </si>
  <si>
    <t>1830-2023 UGEL CANCHIS</t>
  </si>
  <si>
    <t>428211210319</t>
  </si>
  <si>
    <t>1024694283</t>
  </si>
  <si>
    <t>EMILIANO</t>
  </si>
  <si>
    <t>931060648</t>
  </si>
  <si>
    <t>428231218313</t>
  </si>
  <si>
    <t>CESE A SOLICITUD DE: SUMA CCANCHI, VICENTE, Resolución Nº 2088-2022 UGEL CANCHIS</t>
  </si>
  <si>
    <t>1071789092</t>
  </si>
  <si>
    <t>CURI</t>
  </si>
  <si>
    <t>928706800</t>
  </si>
  <si>
    <t>ROBERTOPARICURI@GMAIL.COM</t>
  </si>
  <si>
    <t>0467-2023 UGEL CANCHIS</t>
  </si>
  <si>
    <t>428231218314</t>
  </si>
  <si>
    <t>RDR.828-00 NOMBRA AP.01-03-2000 RD.364-02 REASIGNA DE USE C</t>
  </si>
  <si>
    <t>1024680661</t>
  </si>
  <si>
    <t>564031VDSGC0</t>
  </si>
  <si>
    <t>944380058</t>
  </si>
  <si>
    <t>428231218315</t>
  </si>
  <si>
    <t>LICENCIA SGR POR MOTIVOS PARTICULARES DE:HUAMANVILCA MERCADO, LUIS, Resolución N° 2023 UGEL CANCHIS</t>
  </si>
  <si>
    <t>1040120338</t>
  </si>
  <si>
    <t>NUÑEZ</t>
  </si>
  <si>
    <t>ANA</t>
  </si>
  <si>
    <t>7901090CLNEA000</t>
  </si>
  <si>
    <t>931593821</t>
  </si>
  <si>
    <t>SHALOM.CNA@GMAIL.COM</t>
  </si>
  <si>
    <t>1832-2023 UGEL CANCHIS</t>
  </si>
  <si>
    <t>CESE POR LIMITE DE EDAD DE: AEDO ACOSTUPA, ABRAHAN, Resolución Nº 2156-2021 UGEL CANCHIS</t>
  </si>
  <si>
    <t>1024661401</t>
  </si>
  <si>
    <t>HUAMANVILCA</t>
  </si>
  <si>
    <t>LUIS</t>
  </si>
  <si>
    <t>215421LHMMC3</t>
  </si>
  <si>
    <t>949062004</t>
  </si>
  <si>
    <t>428231218316</t>
  </si>
  <si>
    <t>CESE POR LIMITE DE EDAD DE: CUSI PUMACARI, PABLO, Resolución Nº 2743-2019-UGEL CANCHIS</t>
  </si>
  <si>
    <t>1002277301</t>
  </si>
  <si>
    <t>MARIA EULALIA</t>
  </si>
  <si>
    <t>7105240CNVCM002</t>
  </si>
  <si>
    <t>560750MCVNC5</t>
  </si>
  <si>
    <t>PROFESORA DE EDUCACION PRIMARIA T-Nº 09698-P-DREP</t>
  </si>
  <si>
    <t>987879759</t>
  </si>
  <si>
    <t>428231218317</t>
  </si>
  <si>
    <t>1024697017</t>
  </si>
  <si>
    <t>PUMACCARI</t>
  </si>
  <si>
    <t>948128989</t>
  </si>
  <si>
    <t>428231218319</t>
  </si>
  <si>
    <t>1024678860</t>
  </si>
  <si>
    <t>533621NCLQR9</t>
  </si>
  <si>
    <t>974201299</t>
  </si>
  <si>
    <t>0201871</t>
  </si>
  <si>
    <t>155803</t>
  </si>
  <si>
    <t>FB222044</t>
  </si>
  <si>
    <t>56044</t>
  </si>
  <si>
    <t>428211216310</t>
  </si>
  <si>
    <t>UBICACION DE PROFESORES (de Directivo a Profesor) DE:GUTIERREZ HUAITA, ALEJO</t>
  </si>
  <si>
    <t>1024667831</t>
  </si>
  <si>
    <t>HUAITA</t>
  </si>
  <si>
    <t>ALEJO</t>
  </si>
  <si>
    <t>6103101GIHIA005</t>
  </si>
  <si>
    <t>223481AGHII3</t>
  </si>
  <si>
    <t>PROFESOR DE EDUCACION PRIMARIA T-N° 00013-G-DZE-S</t>
  </si>
  <si>
    <t>900887284</t>
  </si>
  <si>
    <t>huait75@hotmail.com</t>
  </si>
  <si>
    <t>3544-2022 UGEL CANCHIS</t>
  </si>
  <si>
    <t>08EVE2228722</t>
  </si>
  <si>
    <t>15</t>
  </si>
  <si>
    <t>1024710736</t>
  </si>
  <si>
    <t>SARAVIA</t>
  </si>
  <si>
    <t>7401040SAQND009</t>
  </si>
  <si>
    <t>570310DSQAÑ3</t>
  </si>
  <si>
    <t>974962869</t>
  </si>
  <si>
    <t>doricita_04@hotmail.com</t>
  </si>
  <si>
    <t>1376-2023 UGEL CANCHIS</t>
  </si>
  <si>
    <t>421251215317</t>
  </si>
  <si>
    <t>1040920622</t>
  </si>
  <si>
    <t>CCALLA</t>
  </si>
  <si>
    <t>JANETT</t>
  </si>
  <si>
    <t>8104050COCLJ007</t>
  </si>
  <si>
    <t>INSTITUTO SUPERIOR PEDAGOGICO PUBLICO "TUPAC AMARU"</t>
  </si>
  <si>
    <t>921288503</t>
  </si>
  <si>
    <t>JANET_CUNO@HOTMAIL.COM</t>
  </si>
  <si>
    <t>0496-2023 UGEL CANCHIS</t>
  </si>
  <si>
    <t>428211214314</t>
  </si>
  <si>
    <t>REUBICACION DE PLAZA OCUPADA: Resolución Nº 4062-2019 UGEL CANCHIS</t>
  </si>
  <si>
    <t>1024717591</t>
  </si>
  <si>
    <t>VIOLETA</t>
  </si>
  <si>
    <t>7612170PNSDV003</t>
  </si>
  <si>
    <t>PROFESORA DE EDUCACION PRIMARIA-T-N° 10506-P-DREC</t>
  </si>
  <si>
    <t>979785903</t>
  </si>
  <si>
    <t>violeta7601@hotmail.com</t>
  </si>
  <si>
    <t>428211216311</t>
  </si>
  <si>
    <t>1024672681</t>
  </si>
  <si>
    <t>CCOLLANA</t>
  </si>
  <si>
    <t>237421MCALL0</t>
  </si>
  <si>
    <t>984293609</t>
  </si>
  <si>
    <t>428211216313</t>
  </si>
  <si>
    <t>CESE DE : LUNA CUSI, RAUL FREDY, Resolución Nº 1101-2008-UGEL-C</t>
  </si>
  <si>
    <t>1024711969</t>
  </si>
  <si>
    <t>OLGER</t>
  </si>
  <si>
    <t>PROFESOR DE EDUC. FISICA-T--Nº 01914-P-USE-C</t>
  </si>
  <si>
    <t>954326228</t>
  </si>
  <si>
    <t>428211216314</t>
  </si>
  <si>
    <t>CESE A SOLICITUD DE: OLIVARES TORRES, LUCILA, Resolución Nº 2140-2015-UGEL-C</t>
  </si>
  <si>
    <t>1010561779</t>
  </si>
  <si>
    <t>MARINA</t>
  </si>
  <si>
    <t>549870MRZAA4</t>
  </si>
  <si>
    <t>984137019</t>
  </si>
  <si>
    <t>mari44@gmail.com</t>
  </si>
  <si>
    <t>428211216315</t>
  </si>
  <si>
    <t>CESE POR LIMITE DE EDAD DE: ARAOZ MONTALVO, MARIO SALOME, Resolución Nº 2895-2016 UGEL-CANCHIS</t>
  </si>
  <si>
    <t>1047520296</t>
  </si>
  <si>
    <t>MANYA</t>
  </si>
  <si>
    <t>ABDON</t>
  </si>
  <si>
    <t>8810111MYROA004</t>
  </si>
  <si>
    <t>EDUCCACION PRIMARIA.</t>
  </si>
  <si>
    <t>PROFESOR DE EDUCACION PRIMARIA.-T-N° 008781-P-DREC</t>
  </si>
  <si>
    <t>931093954</t>
  </si>
  <si>
    <t>428211216317</t>
  </si>
  <si>
    <t>1024694260</t>
  </si>
  <si>
    <t>RAFAEL ARCANGEL</t>
  </si>
  <si>
    <t>913019613</t>
  </si>
  <si>
    <t>428211216319</t>
  </si>
  <si>
    <t>RD 1002 LSGH POR 05 DIAS</t>
  </si>
  <si>
    <t>1002011453</t>
  </si>
  <si>
    <t>JAILA</t>
  </si>
  <si>
    <t>958106895</t>
  </si>
  <si>
    <t>428241216311</t>
  </si>
  <si>
    <t>1024700937</t>
  </si>
  <si>
    <t>GLADIS</t>
  </si>
  <si>
    <t>546450GQCSC8</t>
  </si>
  <si>
    <t>931089540</t>
  </si>
  <si>
    <t>gladis_24_67@hotmail.com</t>
  </si>
  <si>
    <t>428241216312</t>
  </si>
  <si>
    <t>ENCARGATURA DE:GUTIERREZ HUAITA, ALEJO, Resolución Nº 3544-2022</t>
  </si>
  <si>
    <t>1041704582</t>
  </si>
  <si>
    <t>JHON FREDY</t>
  </si>
  <si>
    <t>8203141QSHLJ003</t>
  </si>
  <si>
    <t>600221JQHSL3</t>
  </si>
  <si>
    <t>PROFESOR DE DCUACION RPIMARIA</t>
  </si>
  <si>
    <t>966716535</t>
  </si>
  <si>
    <t>HUALLPA141628@GMAIL.COM</t>
  </si>
  <si>
    <t>0500-2023 UGEL CANCHIS</t>
  </si>
  <si>
    <t>428241216313</t>
  </si>
  <si>
    <t>REASIGNACION POR INTERES PERSONAL DE: RIMACHI HUANCA, FRANCISCO JAVIER, Resolución Nº 0344-2010</t>
  </si>
  <si>
    <t>1024707953</t>
  </si>
  <si>
    <t>COPACONDORI</t>
  </si>
  <si>
    <t>YLDA ANDREA</t>
  </si>
  <si>
    <t>7611100HLCAY007</t>
  </si>
  <si>
    <t>PROFESORA DE EDUCACION PRIMARIA T-Nº 06968-P-DREC</t>
  </si>
  <si>
    <t>925463461</t>
  </si>
  <si>
    <t>428241216314</t>
  </si>
  <si>
    <t>PERMUTA DE: PILARES MAMANI, JUSTINO, Resolución Nº 1484-2012-UGEL QUISPICANCHI</t>
  </si>
  <si>
    <t>1024708000</t>
  </si>
  <si>
    <t>ROGER DIMAS</t>
  </si>
  <si>
    <t>PROF. DE EDUC. PRIMARIA -T- Nº 09145-P</t>
  </si>
  <si>
    <t>973250047</t>
  </si>
  <si>
    <t>428241216315</t>
  </si>
  <si>
    <t>1024679641</t>
  </si>
  <si>
    <t>ROBERTO FRANKLIN</t>
  </si>
  <si>
    <t>241931RPSND9</t>
  </si>
  <si>
    <t>923506264</t>
  </si>
  <si>
    <t>428241216317</t>
  </si>
  <si>
    <t>1024702290</t>
  </si>
  <si>
    <t>SICOS</t>
  </si>
  <si>
    <t>TUERO</t>
  </si>
  <si>
    <t>960933925</t>
  </si>
  <si>
    <t>428241216318</t>
  </si>
  <si>
    <t>1024704399</t>
  </si>
  <si>
    <t>TURPO</t>
  </si>
  <si>
    <t>JIMENEZ</t>
  </si>
  <si>
    <t>EDGAR ORLANDO</t>
  </si>
  <si>
    <t>936530224</t>
  </si>
  <si>
    <t>428241216319</t>
  </si>
  <si>
    <t>CESE A SOLICITUD DE: ESPINOZA VILLEGAS, ROSA NATALIA, Resolución Nº 1433-2015</t>
  </si>
  <si>
    <t>1024663859</t>
  </si>
  <si>
    <t>ESTHER</t>
  </si>
  <si>
    <t>6210270COCIE009</t>
  </si>
  <si>
    <t>PROFESORA DE EDUCACIÓN PRIMARIA T-N° 00092-P</t>
  </si>
  <si>
    <t>921464812</t>
  </si>
  <si>
    <t>428281216318</t>
  </si>
  <si>
    <t>1024678299</t>
  </si>
  <si>
    <t>YAHUAYRI</t>
  </si>
  <si>
    <t>AVELINO</t>
  </si>
  <si>
    <t>6111101YUQSA000</t>
  </si>
  <si>
    <t>PROFESOR DE EDUCACION PRIMARIA T-N° 00534-P-D-USE</t>
  </si>
  <si>
    <t>991316529</t>
  </si>
  <si>
    <t>O080006</t>
  </si>
  <si>
    <t>SICUANI</t>
  </si>
  <si>
    <t>NO APLICA</t>
  </si>
  <si>
    <t>SEDE ADMINISTRATIVA</t>
  </si>
  <si>
    <t>000000</t>
  </si>
  <si>
    <t>FB112010</t>
  </si>
  <si>
    <t>ODEC - UGEL CANCHIS</t>
  </si>
  <si>
    <t>421271217318</t>
  </si>
  <si>
    <t>DOCENTE COORDINADOR</t>
  </si>
  <si>
    <t>CESE A SOLICITUD DE: NINA CACERES, ETEL, Resolución Nº 1120-2016 UGEL-CANCHIS</t>
  </si>
  <si>
    <t>1040589625</t>
  </si>
  <si>
    <t>7901091LRCLR004</t>
  </si>
  <si>
    <t>BACHILLER EN EDUCACION: CIENCIAS SOCIALES, FILOSOFIA Y RELIGION</t>
  </si>
  <si>
    <t>I.S.P. PRIVADO "SALESIANO DOMINGO SAVIO"-SICUANI</t>
  </si>
  <si>
    <t>984648518</t>
  </si>
  <si>
    <t>RODOLFOLAURACCALLO@GMAIL.COM</t>
  </si>
  <si>
    <t>1394-2023 UGEL CANCHIS</t>
  </si>
  <si>
    <t>421291217310</t>
  </si>
  <si>
    <t>CESE DE : EILEEN EGAN, EGAN I H M, Resolución Nº 0260-2008</t>
  </si>
  <si>
    <t>1080115444</t>
  </si>
  <si>
    <t>977878424</t>
  </si>
  <si>
    <t>RHUANCAVILCA@GMAIL.COM</t>
  </si>
  <si>
    <t>1397-2023 UGEL CANCHIS</t>
  </si>
  <si>
    <t>421291217316</t>
  </si>
  <si>
    <t>REASIG. DE CASOS HUAMAN ISABEL</t>
  </si>
  <si>
    <t>1042664047</t>
  </si>
  <si>
    <t>MALLQUI</t>
  </si>
  <si>
    <t>BEATRIZ</t>
  </si>
  <si>
    <t>8407290MLHLB003</t>
  </si>
  <si>
    <t>BACHILLER EN: CIENCIAS SOCIALES, FILOSOFIA Y RELIGION</t>
  </si>
  <si>
    <t>910451011</t>
  </si>
  <si>
    <t>betydiosteama4@gmail.com</t>
  </si>
  <si>
    <t>1395-2023 UGEL CANCHIS</t>
  </si>
  <si>
    <t>421291217317</t>
  </si>
  <si>
    <t>ENCARGATURA DE DIRECCION SEGUN R.V.M.255-2019-MINEDU</t>
  </si>
  <si>
    <t>1040371432</t>
  </si>
  <si>
    <t>CORDOVA</t>
  </si>
  <si>
    <t>PACHAS</t>
  </si>
  <si>
    <t>LADY MYLENE</t>
  </si>
  <si>
    <t>591240LCPPH5</t>
  </si>
  <si>
    <t>FILOSOFIA Y RELIGION</t>
  </si>
  <si>
    <t>950742464</t>
  </si>
  <si>
    <t>LADYUMCH@GMAIL.COM</t>
  </si>
  <si>
    <t>1176-2023 UGEL CANCHIS</t>
  </si>
  <si>
    <t>0234898</t>
  </si>
  <si>
    <t>155313</t>
  </si>
  <si>
    <t>FB112902</t>
  </si>
  <si>
    <t>57002</t>
  </si>
  <si>
    <t>421281219316</t>
  </si>
  <si>
    <t>OFICIO N° 00468-2020-MINEDU/SPE-OPEP-UPP (D.S.Nro. 238-2020-EF)</t>
  </si>
  <si>
    <t>1024687775</t>
  </si>
  <si>
    <t>MARROQUIN</t>
  </si>
  <si>
    <t>ALEX GREGORIO</t>
  </si>
  <si>
    <t>04-06-1999</t>
  </si>
  <si>
    <t>PROFESORA DE EDUC. PRIMARIA-T-Nº 00402-P</t>
  </si>
  <si>
    <t>900955800</t>
  </si>
  <si>
    <t>alexmaqta@gmail.com</t>
  </si>
  <si>
    <t>0174-2023 UGEL CANCHIS</t>
  </si>
  <si>
    <t>424281211310</t>
  </si>
  <si>
    <t>REASIGNACION POR INTERES PERSONAL DE:ANCORI CERVANTES, GUIDO AMILCAR, Resolución N° 2273-2020 UGEL CANCHIS</t>
  </si>
  <si>
    <t>1024707560</t>
  </si>
  <si>
    <t>BARRIOS</t>
  </si>
  <si>
    <t>MARGARITA OLIMPIA</t>
  </si>
  <si>
    <t>984507638</t>
  </si>
  <si>
    <t>makitobar@hotmail.com</t>
  </si>
  <si>
    <t>428281210310</t>
  </si>
  <si>
    <t>1024702792</t>
  </si>
  <si>
    <t>NANCY GUADALUPE</t>
  </si>
  <si>
    <t>976414103</t>
  </si>
  <si>
    <t>0183-2023 UGEL CANCHIS</t>
  </si>
  <si>
    <t>08EVE2228717</t>
  </si>
  <si>
    <t>1361-2023 UGEL CANCHIS</t>
  </si>
  <si>
    <t>424201213319</t>
  </si>
  <si>
    <t>REUBICACION DE PLAZA OCUPADA : Resolución Nº 0692-2009</t>
  </si>
  <si>
    <t>1024698299</t>
  </si>
  <si>
    <t>GLORIA SOLEDAD</t>
  </si>
  <si>
    <t>545630GCHCN4</t>
  </si>
  <si>
    <t>974244907</t>
  </si>
  <si>
    <t>424241211313</t>
  </si>
  <si>
    <t>1023882862</t>
  </si>
  <si>
    <t>PAULINA</t>
  </si>
  <si>
    <t>535950PFTNT1</t>
  </si>
  <si>
    <t>974419203</t>
  </si>
  <si>
    <t>424241211316</t>
  </si>
  <si>
    <t>RD 259 REASIGNA</t>
  </si>
  <si>
    <t>1024679930</t>
  </si>
  <si>
    <t>ACURIO</t>
  </si>
  <si>
    <t>NATIVIDAD RINA</t>
  </si>
  <si>
    <t>945680774</t>
  </si>
  <si>
    <t>riniaa@outlook.es</t>
  </si>
  <si>
    <t>424251211313</t>
  </si>
  <si>
    <t>REUBICACION DE PLAZA VACANTE: Resolución Nº 2081-2021 UGEL CANCHIS</t>
  </si>
  <si>
    <t>1024710934</t>
  </si>
  <si>
    <t>DAMASO</t>
  </si>
  <si>
    <t>244501DVHAM7</t>
  </si>
  <si>
    <t>424261211311</t>
  </si>
  <si>
    <t>CESE POR FALLECIMIENTO DE: HUAYHUA MEDRANO, ROGER AUGUSTO, Resolución Nº 1775-2020 UGEL CANCHIS</t>
  </si>
  <si>
    <t>1040426426</t>
  </si>
  <si>
    <t>SULLCA</t>
  </si>
  <si>
    <t>SANDY MERIDA</t>
  </si>
  <si>
    <t>7812100PCSLS008</t>
  </si>
  <si>
    <t>PROFESORA DE EDUCACION PRIMARIA T-N° 13050-P-DREC</t>
  </si>
  <si>
    <t>927112021</t>
  </si>
  <si>
    <t>424261211312</t>
  </si>
  <si>
    <t>1024662947</t>
  </si>
  <si>
    <t>LLIMPI</t>
  </si>
  <si>
    <t>FERMINA</t>
  </si>
  <si>
    <t>979385446</t>
  </si>
  <si>
    <t>ferllimpiramos@gmail.com</t>
  </si>
  <si>
    <t>424261211315</t>
  </si>
  <si>
    <t>AMPLIACION DE DESIGNACION DE : SONCCO QUISPE, DEMETRIO - Referencia: Ley N° 31695</t>
  </si>
  <si>
    <t>1043682806</t>
  </si>
  <si>
    <t>CCANA</t>
  </si>
  <si>
    <t>JEANETTE</t>
  </si>
  <si>
    <t>8605200CDCNJ002</t>
  </si>
  <si>
    <t>917649072</t>
  </si>
  <si>
    <t>YANET123_2@HOTMAIL.COM</t>
  </si>
  <si>
    <t>0465-2023 UGEL CANCHIS</t>
  </si>
  <si>
    <t>424261211316</t>
  </si>
  <si>
    <t>1024703178</t>
  </si>
  <si>
    <t>JUANA MARITZA</t>
  </si>
  <si>
    <t>971816799</t>
  </si>
  <si>
    <t>424261211317</t>
  </si>
  <si>
    <t>1024663566</t>
  </si>
  <si>
    <t>JOHN GREGORIO</t>
  </si>
  <si>
    <t>240311JRCAA4</t>
  </si>
  <si>
    <t>968626232</t>
  </si>
  <si>
    <t>424261211318</t>
  </si>
  <si>
    <t>AMPLIACION DE DESIGNACION DE : BARRIOS VALER, MARGARITA OLIMPIA - Referencia: Ley N° 31695</t>
  </si>
  <si>
    <t>1042157175</t>
  </si>
  <si>
    <t>SAPACAYO</t>
  </si>
  <si>
    <t>SILLOCA</t>
  </si>
  <si>
    <t>YENI</t>
  </si>
  <si>
    <t>948228722</t>
  </si>
  <si>
    <t>YENISAPACAYO@GMAIL.COM</t>
  </si>
  <si>
    <t>0489-2023 UGEL CANCHIS</t>
  </si>
  <si>
    <t>424261211319</t>
  </si>
  <si>
    <t>1024661738</t>
  </si>
  <si>
    <t>ROSARIO</t>
  </si>
  <si>
    <t>962693009</t>
  </si>
  <si>
    <t>424261213315</t>
  </si>
  <si>
    <t>DESIGNACION COMO DIRECTIVO DE I.E. (R.S.G. 1551-2014) DE ESPIRILLA CCOLQUE, RICARDO</t>
  </si>
  <si>
    <t>1024670645</t>
  </si>
  <si>
    <t>217411EQCSC8</t>
  </si>
  <si>
    <t>998459988</t>
  </si>
  <si>
    <t>424281211311</t>
  </si>
  <si>
    <t>ENCARGATURA DE:MARROQUIN CANSAYA, ALEX GREGORIO, Resolución Nº ACTA DE ADJUDICACION</t>
  </si>
  <si>
    <t>1042627808</t>
  </si>
  <si>
    <t>CHELQUETUMA</t>
  </si>
  <si>
    <t>GARCES</t>
  </si>
  <si>
    <t>RUTH MERY</t>
  </si>
  <si>
    <t>604780RCGLC0</t>
  </si>
  <si>
    <t>ISPP-SALESIANO DOMINGO SAVIO-SICUANI</t>
  </si>
  <si>
    <t>960877727</t>
  </si>
  <si>
    <t>RUTHMERYGARCES63@GMAIL.COM</t>
  </si>
  <si>
    <t>0507-2023 UGEL CANCHIS</t>
  </si>
  <si>
    <t>424281211312</t>
  </si>
  <si>
    <t>CESE A SOLICITUD DE: OLIVERA GUTIERREZ, BERTHA, Resolución Nº 2585-2022 UGEL CANCHIS</t>
  </si>
  <si>
    <t>1024570013</t>
  </si>
  <si>
    <t>ROSALIO</t>
  </si>
  <si>
    <t>944088374</t>
  </si>
  <si>
    <t>424281211313</t>
  </si>
  <si>
    <t>1002146060</t>
  </si>
  <si>
    <t>HAÑARI</t>
  </si>
  <si>
    <t>ELVIRA</t>
  </si>
  <si>
    <t>994565604</t>
  </si>
  <si>
    <t>424281211314</t>
  </si>
  <si>
    <t>CESE POR FALLECIMIENTO DE: CANIHUA URQUIZO, GERMAN, Resolución Nº 1114-2012</t>
  </si>
  <si>
    <t>1024695894</t>
  </si>
  <si>
    <t>LLERENA</t>
  </si>
  <si>
    <t>PATRICIA</t>
  </si>
  <si>
    <t>258230PLCRQ6</t>
  </si>
  <si>
    <t>984482165</t>
  </si>
  <si>
    <t>424281211315</t>
  </si>
  <si>
    <t>SUB POR MATERNIDAD POR 90 DIAS PAGAR EN DICIEMBRE 20 S/. 4</t>
  </si>
  <si>
    <t>1024699147</t>
  </si>
  <si>
    <t>NEGRON</t>
  </si>
  <si>
    <t>MARGOTH</t>
  </si>
  <si>
    <t>225470MCNDR1</t>
  </si>
  <si>
    <t>984609333</t>
  </si>
  <si>
    <t>424281211316</t>
  </si>
  <si>
    <t>RD 956-02 REM PERSONAL</t>
  </si>
  <si>
    <t>1042598667</t>
  </si>
  <si>
    <t>8409080HHQSB003</t>
  </si>
  <si>
    <t>PROFESORA DE EDUCACION PRIMARIA -T-N° 003425-P-DREC</t>
  </si>
  <si>
    <t>929828900</t>
  </si>
  <si>
    <t>beatrizhuahuatico@gmail.com</t>
  </si>
  <si>
    <t>424281211317</t>
  </si>
  <si>
    <t>RETORNO A PLAZA DE PROFESOR DE: LIMA DUEÑAS, BRAULIO</t>
  </si>
  <si>
    <t>1024702099</t>
  </si>
  <si>
    <t>930329700</t>
  </si>
  <si>
    <t>424281211318</t>
  </si>
  <si>
    <t>REUB. X RAC. RDR. 1418-04 UGELC/ASC DE NIVEL RD 2310-03-DREC, RD UGEL 0638-04 PERMUTA U CU</t>
  </si>
  <si>
    <t>1024683025</t>
  </si>
  <si>
    <t>989709875</t>
  </si>
  <si>
    <t>424281211319</t>
  </si>
  <si>
    <t>1024663380</t>
  </si>
  <si>
    <t>SOTTA</t>
  </si>
  <si>
    <t>984619391</t>
  </si>
  <si>
    <t>valiente2466@gmail.com999</t>
  </si>
  <si>
    <t>424291211310</t>
  </si>
  <si>
    <t>1025185482</t>
  </si>
  <si>
    <t>CUTIRI DE OLIVERA</t>
  </si>
  <si>
    <t>ROSA VICENTINA</t>
  </si>
  <si>
    <t>254010RCCHI3</t>
  </si>
  <si>
    <t>984870175</t>
  </si>
  <si>
    <t>rccahuatacutiri@gmail.com</t>
  </si>
  <si>
    <t>424291211311</t>
  </si>
  <si>
    <t>CESE A SOLICITUD DE: YUCA JIHUALLANCA, FELIPA, Resolución Nº 2433-2015-UGEL-C</t>
  </si>
  <si>
    <t>1029728039</t>
  </si>
  <si>
    <t>HONO</t>
  </si>
  <si>
    <t>NELSON EDWIN</t>
  </si>
  <si>
    <t>7308171CSHON000</t>
  </si>
  <si>
    <t>568911NCHSO0</t>
  </si>
  <si>
    <t>PROFESOR DE EDUCACIÓN PRIMARIA T-N° 00672-PDSRECH-VI-A</t>
  </si>
  <si>
    <t>983637367</t>
  </si>
  <si>
    <t>nelsoncansayah@hotmail.com</t>
  </si>
  <si>
    <t>424291211312</t>
  </si>
  <si>
    <t>ENCARGATURA DE:SOTO CCALLA, NANCY GUADALUPE, Resolución Nº ACTA DE ADJUDICACION</t>
  </si>
  <si>
    <t>1044632998</t>
  </si>
  <si>
    <t>IRENE</t>
  </si>
  <si>
    <t>8608030PHCDI002</t>
  </si>
  <si>
    <t>973616970</t>
  </si>
  <si>
    <t>SIRENE_MISS@HOTMAIL.COM</t>
  </si>
  <si>
    <t>0518-2023 UGEL CANCHIS</t>
  </si>
  <si>
    <t>424291211315</t>
  </si>
  <si>
    <t>ENCARGATURA DE:MERCADO LIPA, JORGE, Resolución Nº 3827-2022</t>
  </si>
  <si>
    <t>1041332046</t>
  </si>
  <si>
    <t>WILBER</t>
  </si>
  <si>
    <t>991183083</t>
  </si>
  <si>
    <t>WILBERPHV1@GMAIL.COM</t>
  </si>
  <si>
    <t>0516-2023 UGEL CANCHIS</t>
  </si>
  <si>
    <t>424291211318</t>
  </si>
  <si>
    <t>DESIGNACION COMO DIRECTIVO DE: QUISPE MAMANI, FELIX FRANCISCO SEGUN RSG Nº 279-2016</t>
  </si>
  <si>
    <t>1047577532</t>
  </si>
  <si>
    <t>EDISON</t>
  </si>
  <si>
    <t>PROFESOR DE PRIMARIA</t>
  </si>
  <si>
    <t>961630262</t>
  </si>
  <si>
    <t>EDISONQUISPE366@GMAIL.COM</t>
  </si>
  <si>
    <t>1852-2023 UGEL CANCHIS</t>
  </si>
  <si>
    <t>424291211319</t>
  </si>
  <si>
    <t>DESIGNACION COMO DIRECTIVO DE I.E. (R.S.G. 1551-2014) DE ZAPATA MUÑIZ, HENRY</t>
  </si>
  <si>
    <t>1024664590</t>
  </si>
  <si>
    <t>PABLO JESUS</t>
  </si>
  <si>
    <t>526691PHGMI0</t>
  </si>
  <si>
    <t>980302374</t>
  </si>
  <si>
    <t>428271210315</t>
  </si>
  <si>
    <t>REUBICACION DE PLAZA OCUPADA: Resolución Nº 4063-2019 UGEL CANCHIS</t>
  </si>
  <si>
    <t>1044476209</t>
  </si>
  <si>
    <t>IVONNE</t>
  </si>
  <si>
    <t>8603060MACZI001</t>
  </si>
  <si>
    <t>PROFESORA DE EDUCACION PRIMARIA-T-Nº 006073-DREC</t>
  </si>
  <si>
    <t>958352064</t>
  </si>
  <si>
    <t>ivoncruz@outlook.com</t>
  </si>
  <si>
    <t>ARIAS</t>
  </si>
  <si>
    <t>CALVO</t>
  </si>
  <si>
    <t>MARITZA</t>
  </si>
  <si>
    <t>0234880</t>
  </si>
  <si>
    <t>155351</t>
  </si>
  <si>
    <t>FB112901</t>
  </si>
  <si>
    <t>57001</t>
  </si>
  <si>
    <t>424251210313</t>
  </si>
  <si>
    <t>UBICACION DE PROFESORES (de Directivo a Profesor) DE:MOSCOSO BRAVO, PEDRO GERMAN</t>
  </si>
  <si>
    <t>SIN REGIMEN</t>
  </si>
  <si>
    <t>1024675740</t>
  </si>
  <si>
    <t>MARIO ARCADIO</t>
  </si>
  <si>
    <t>3549-2022 UGEL CANCHIS</t>
  </si>
  <si>
    <t>424271210315</t>
  </si>
  <si>
    <t>UBICACION DE PROFESORES (de Directivo a Profesor) DE:ANCORI CERVANTES, GUIDO AMILCAR</t>
  </si>
  <si>
    <t>1024666682</t>
  </si>
  <si>
    <t>ANCORI</t>
  </si>
  <si>
    <t>CERVANTES</t>
  </si>
  <si>
    <t>GUIDO AMILCAR</t>
  </si>
  <si>
    <t>PROFESOR DE EDUCACION PRIMARIA-T-N° 00022-G-DZE-S</t>
  </si>
  <si>
    <t>984850022</t>
  </si>
  <si>
    <t>08EVE2228715</t>
  </si>
  <si>
    <t>21</t>
  </si>
  <si>
    <t>1023862900</t>
  </si>
  <si>
    <t>FEBRES</t>
  </si>
  <si>
    <t>OSCAR ORLANDO</t>
  </si>
  <si>
    <t>7003161SCFRO003</t>
  </si>
  <si>
    <t>556411OSFCR9</t>
  </si>
  <si>
    <t>930234756</t>
  </si>
  <si>
    <t>OSITOPANDA36@HOTMAIL.COM</t>
  </si>
  <si>
    <t>1381-2023 UGEL CANCHIS</t>
  </si>
  <si>
    <t>424201210310</t>
  </si>
  <si>
    <t>REASIG. RDR. 235-03 UGELC</t>
  </si>
  <si>
    <t>1024675497</t>
  </si>
  <si>
    <t>LUISA FERNANDA</t>
  </si>
  <si>
    <t>983133943</t>
  </si>
  <si>
    <t>424201210311</t>
  </si>
  <si>
    <t>ENCARGATURA DE:QUISPE CANDIA, VICTOR ALBERTO, Resolución Nº 3822-2022</t>
  </si>
  <si>
    <t>1080053857</t>
  </si>
  <si>
    <t>ALEGRE</t>
  </si>
  <si>
    <t>ALEX SANDER</t>
  </si>
  <si>
    <t>7810291AGHNA004</t>
  </si>
  <si>
    <t>ISPP TUPAC AMARU DE TINTA</t>
  </si>
  <si>
    <t>984410857</t>
  </si>
  <si>
    <t>axel22romantic@hotmail.com</t>
  </si>
  <si>
    <t>0538-2023 UGEL CANCHIS</t>
  </si>
  <si>
    <t>424201210312</t>
  </si>
  <si>
    <t>ASCENSO A CARGOS DIRECTIVOS : MOSCOSO BRAVO, PEDRO GERMAN, Resolución Nº 0333-2006</t>
  </si>
  <si>
    <t>0000000000</t>
  </si>
  <si>
    <t>CURIE</t>
  </si>
  <si>
    <t>SUYO</t>
  </si>
  <si>
    <t>OLINDA</t>
  </si>
  <si>
    <t>7602250CISOO005</t>
  </si>
  <si>
    <t>543190JCCAQ9</t>
  </si>
  <si>
    <t xml:space="preserve">PROFESORA DE EDUCACION PRIMARIA_x000D_
</t>
  </si>
  <si>
    <t>999997907</t>
  </si>
  <si>
    <t>LICENCIA CGR POR INCAPACIDAD TEMPORAL(Enfermedad) DE:CURIE SUYO, OLINDA, Resolución N° 2023 UGEL CANCHIS</t>
  </si>
  <si>
    <t>1040673238</t>
  </si>
  <si>
    <t>ZILA SONIA</t>
  </si>
  <si>
    <t>8010120MHCSZ000</t>
  </si>
  <si>
    <t>I.S.P.P. °TUPAC AMARU° DE TINTA</t>
  </si>
  <si>
    <t>ZSONIA_12@HOTMAIL.COM</t>
  </si>
  <si>
    <t>1842-2023 UGEL CANCHIS</t>
  </si>
  <si>
    <t>424201210313</t>
  </si>
  <si>
    <t>REASIG. X RAC. RDR. 1121-04 UGELC</t>
  </si>
  <si>
    <t>1024661828</t>
  </si>
  <si>
    <t>FRANCISCA JULIA</t>
  </si>
  <si>
    <t>929734276</t>
  </si>
  <si>
    <t>424201210314</t>
  </si>
  <si>
    <t>DESIGNACION COMO DIRECTIVO DE I.E. (R.S.G. 1551-2014) DE PONCE CAYANI, ROLANDO HIPOLITO</t>
  </si>
  <si>
    <t>1024894708</t>
  </si>
  <si>
    <t>GLUDY</t>
  </si>
  <si>
    <t>984306977</t>
  </si>
  <si>
    <t>424201210315</t>
  </si>
  <si>
    <t>DESIGNACION COMO DIRECTIVO DE I.E. (R.S.G. 1551-2014) DE PONCE DE LEON CASTRO, ESTEBAN ERASMO</t>
  </si>
  <si>
    <t>1024686786</t>
  </si>
  <si>
    <t>CALLE</t>
  </si>
  <si>
    <t>542741LCCLZ8</t>
  </si>
  <si>
    <t>910958721</t>
  </si>
  <si>
    <t>424201210316</t>
  </si>
  <si>
    <t>RETORNO A PLAZA DE PROFESOR DE: LABRA CHINO, EMILIO</t>
  </si>
  <si>
    <t>1024570993</t>
  </si>
  <si>
    <t>995030429</t>
  </si>
  <si>
    <t>424201210318</t>
  </si>
  <si>
    <t>DESIGNACION COMO DIRECTIVO DE: RODRIGUEZ CHOQUE, SONIA LUISA SEGUN RSG Nº 279-2016</t>
  </si>
  <si>
    <t>1075873002</t>
  </si>
  <si>
    <t>MARI CRUZ</t>
  </si>
  <si>
    <t>916343432</t>
  </si>
  <si>
    <t>MARICRUZCONDORI741@GMAIL.COM</t>
  </si>
  <si>
    <t>1846-2023 UGEL CANCHIS</t>
  </si>
  <si>
    <t>424221210313</t>
  </si>
  <si>
    <t>ASCENSO A CARGOS JERARQUICOS : LOAIZA VELARDE, VIOLETA, Resolución Nº 0528-2007</t>
  </si>
  <si>
    <t>1024700276</t>
  </si>
  <si>
    <t>966862878</t>
  </si>
  <si>
    <t>424221210314</t>
  </si>
  <si>
    <t>CESE A SOLICITUD DE: TURO MAMANI, VICTORIA, Resolución Nº 1729-2018 -UGEL -C</t>
  </si>
  <si>
    <t>1024711262</t>
  </si>
  <si>
    <t>DANIEL</t>
  </si>
  <si>
    <t>PPPPPPPPPPPP</t>
  </si>
  <si>
    <t>938380445</t>
  </si>
  <si>
    <t>424221210315</t>
  </si>
  <si>
    <t>REASIGNACION POR INTERES PERSONAL DE: CUELLO CCOA, EVA, Resolución Nº 1645-2009-UGEL CUSCO</t>
  </si>
  <si>
    <t>1024717213</t>
  </si>
  <si>
    <t>AMPARO</t>
  </si>
  <si>
    <t>927749676</t>
  </si>
  <si>
    <t>424221210316</t>
  </si>
  <si>
    <t>1024673946</t>
  </si>
  <si>
    <t>LUZA</t>
  </si>
  <si>
    <t>DEL CASTILLO</t>
  </si>
  <si>
    <t>223200GLCAT2</t>
  </si>
  <si>
    <t>974305220</t>
  </si>
  <si>
    <t>424221210318</t>
  </si>
  <si>
    <t>DESIGNACION COMO DIRECTIVO DE I.E. (R.S.G. 1551-2014) DE ANCORI CERVANTES, GUIDO AMILCAR</t>
  </si>
  <si>
    <t>1024668468</t>
  </si>
  <si>
    <t>LIVIA</t>
  </si>
  <si>
    <t>955998447</t>
  </si>
  <si>
    <t>424221210319</t>
  </si>
  <si>
    <t>1024668753</t>
  </si>
  <si>
    <t>214991MHHLN4</t>
  </si>
  <si>
    <t>930208396</t>
  </si>
  <si>
    <t>424251210311</t>
  </si>
  <si>
    <t>ENCARGATURA DE:ZAVALETA QUISPE, MARIO ARCADIO, Resolución Nº 3549-2022</t>
  </si>
  <si>
    <t>1046482882</t>
  </si>
  <si>
    <t>CORIMANYA</t>
  </si>
  <si>
    <t>ALEX RAUL</t>
  </si>
  <si>
    <t>8806051CIASA004</t>
  </si>
  <si>
    <t>935201179</t>
  </si>
  <si>
    <t>LALIN_08_31@HOTMAIL.COM</t>
  </si>
  <si>
    <t>0499-2023 UGEL CANCHIS</t>
  </si>
  <si>
    <t>424251210312</t>
  </si>
  <si>
    <t>CESE A SOLICITUD DE: TORRES FARFAN, AUGUSTO, Resolución Nº 2312-2016 UGEL-CANCHIS</t>
  </si>
  <si>
    <t>1040731745</t>
  </si>
  <si>
    <t>TUMBILLO</t>
  </si>
  <si>
    <t>984601418</t>
  </si>
  <si>
    <t>424251210314</t>
  </si>
  <si>
    <t>ENCARGATURA DE:VALDEZ MANRIQUE, GLUDER FILIBERTO EDWIN, Resolución Nº 3816-2022</t>
  </si>
  <si>
    <t>1040834333</t>
  </si>
  <si>
    <t>USCAMAYTA</t>
  </si>
  <si>
    <t>FORTUNATO</t>
  </si>
  <si>
    <t>ISP-TUPAC AMARU-TINTA</t>
  </si>
  <si>
    <t>926025161</t>
  </si>
  <si>
    <t>FORTUNATOMACHACAUSCAMAYTA@GMAIL.COM</t>
  </si>
  <si>
    <t>0540-2023 UGEL CANCHIS</t>
  </si>
  <si>
    <t>424251210315</t>
  </si>
  <si>
    <t>RD 912 RECONCIDERAC POR 08 DIAS</t>
  </si>
  <si>
    <t>1024671878</t>
  </si>
  <si>
    <t>YANA</t>
  </si>
  <si>
    <t>AYDEE</t>
  </si>
  <si>
    <t>538560AYCAR5</t>
  </si>
  <si>
    <t>966323505</t>
  </si>
  <si>
    <t>424251210318</t>
  </si>
  <si>
    <t>DESPCH 7344 INSTE 01 DIA</t>
  </si>
  <si>
    <t>1024710399</t>
  </si>
  <si>
    <t>6608020CACQJ005</t>
  </si>
  <si>
    <t>969980980</t>
  </si>
  <si>
    <t>JUCANAHUIRE.C@GMAIL.COM</t>
  </si>
  <si>
    <t>424251210319</t>
  </si>
  <si>
    <t>1024660605</t>
  </si>
  <si>
    <t>ZECENARRO</t>
  </si>
  <si>
    <t>RUIZ</t>
  </si>
  <si>
    <t>PURIFICACION</t>
  </si>
  <si>
    <t>226770PZREZ9</t>
  </si>
  <si>
    <t>974280481</t>
  </si>
  <si>
    <t>424261215314</t>
  </si>
  <si>
    <t>REUBICACION DE PLAZA VACANTE: Resolución Nº 1908-2014-UGEL-CANCHIS</t>
  </si>
  <si>
    <t>1024662193</t>
  </si>
  <si>
    <t>PROFESOR DE EDUCACION PRIMARIA-T-N° 00326-P-D-USE</t>
  </si>
  <si>
    <t>984323199</t>
  </si>
  <si>
    <t>jlcondori_777@hotmail.com</t>
  </si>
  <si>
    <t>424271210310</t>
  </si>
  <si>
    <t>CESE POR LIMITE DE EDAD DE: CALLO CONDORI, LUIS, Resolución Nº 0145-2012-UGEL-C</t>
  </si>
  <si>
    <t>1001335151</t>
  </si>
  <si>
    <t>TITO</t>
  </si>
  <si>
    <t>ESCARCENA</t>
  </si>
  <si>
    <t>ROXANA GABINA</t>
  </si>
  <si>
    <t>578070RTEDA2</t>
  </si>
  <si>
    <t>984201176</t>
  </si>
  <si>
    <t>gabinaedu@gmail.com</t>
  </si>
  <si>
    <t>424271210311</t>
  </si>
  <si>
    <t>AMPLIACION DE DESIGNACION DE : ANCORI CERVANTES, GUIDO AMILCAR - Referencia: Ley N° 31695</t>
  </si>
  <si>
    <t>1046203955</t>
  </si>
  <si>
    <t>YESENIA</t>
  </si>
  <si>
    <t>UANCV</t>
  </si>
  <si>
    <t>974962397</t>
  </si>
  <si>
    <t>YESY940@HOTMAIL.COM</t>
  </si>
  <si>
    <t>0452-2023 UGEL CANCHIS</t>
  </si>
  <si>
    <t>424271210313</t>
  </si>
  <si>
    <t>1024671092</t>
  </si>
  <si>
    <t>910489992</t>
  </si>
  <si>
    <t>424271210316</t>
  </si>
  <si>
    <t>CESE A SOLICITUD DE: MENDOZA CHOQUE, PILAR, Resolución Nº 1315-2021 UGEL CANCHIS</t>
  </si>
  <si>
    <t>1024669219</t>
  </si>
  <si>
    <t>MAYHUA</t>
  </si>
  <si>
    <t>424271210317</t>
  </si>
  <si>
    <t>ASC. NIVEL RDR. 0241-04 UGELC</t>
  </si>
  <si>
    <t>1024717214</t>
  </si>
  <si>
    <t>LILIANA</t>
  </si>
  <si>
    <t>7305140CQMAL002</t>
  </si>
  <si>
    <t>PROFESOR DE EDUCACIÓN FÍSICA T-N° 00903-P-D-USE</t>
  </si>
  <si>
    <t>916330771</t>
  </si>
  <si>
    <t>lilisita.c.m@hotmail.com</t>
  </si>
  <si>
    <t>424271210319</t>
  </si>
  <si>
    <t>ENCARGATURA DE:ERAZO DURAN, NILDA, Resolución Nº 3824-2022</t>
  </si>
  <si>
    <t>1042148696</t>
  </si>
  <si>
    <t>8311200SOGCB003</t>
  </si>
  <si>
    <t>964320504</t>
  </si>
  <si>
    <t>VEINTIUNOBETT21@GMAIL.COM</t>
  </si>
  <si>
    <t>0536-2023 UGEL CANCHIS</t>
  </si>
  <si>
    <t>424281214311</t>
  </si>
  <si>
    <t>PERMUTA DE: CCAHUANTICO MAMANI, JERONIMO, Resolución Nº 0467-2011 UGEL-CANCHIS</t>
  </si>
  <si>
    <t>1023974661</t>
  </si>
  <si>
    <t>FARFAN</t>
  </si>
  <si>
    <t>ELSA</t>
  </si>
  <si>
    <t>6901030PNFFE002</t>
  </si>
  <si>
    <t>552040EPFNF5</t>
  </si>
  <si>
    <t>984563771</t>
  </si>
  <si>
    <t>ELSAPUENTE1969@GMAIL.COM</t>
  </si>
  <si>
    <t>428231210311</t>
  </si>
  <si>
    <t>1024701834</t>
  </si>
  <si>
    <t>TAIRO</t>
  </si>
  <si>
    <t>BETZABET</t>
  </si>
  <si>
    <t>549190BHTMR4</t>
  </si>
  <si>
    <t>940231424</t>
  </si>
  <si>
    <t>428241214316</t>
  </si>
  <si>
    <t>1024693768</t>
  </si>
  <si>
    <t>ERNESTINA</t>
  </si>
  <si>
    <t>959550029</t>
  </si>
  <si>
    <t>428241217313</t>
  </si>
  <si>
    <t>REUBICACION DE PLAZA OCUPADA: Resolución Nº 1908-2014</t>
  </si>
  <si>
    <t>1024707237</t>
  </si>
  <si>
    <t>TEREZA AUGUSTA</t>
  </si>
  <si>
    <t>7308290CAEUT000</t>
  </si>
  <si>
    <t>569030TCEAU8</t>
  </si>
  <si>
    <t>PROFESORA DE EDUCACION PRIMARIA -T-Nº 01269-P-USE-C</t>
  </si>
  <si>
    <t>917901900</t>
  </si>
  <si>
    <t>MEJIA</t>
  </si>
  <si>
    <t>0932343</t>
  </si>
  <si>
    <t>156459</t>
  </si>
  <si>
    <t>FB112462</t>
  </si>
  <si>
    <t>56462</t>
  </si>
  <si>
    <t>424201214318</t>
  </si>
  <si>
    <t>RETORNO A PLAZA DE PROFESOR DE: APAZA SARAVIA, DANY LUZ</t>
  </si>
  <si>
    <t>1024702920</t>
  </si>
  <si>
    <t>DANY LUZ</t>
  </si>
  <si>
    <t>918335510</t>
  </si>
  <si>
    <t>andrequito97@gmail.com</t>
  </si>
  <si>
    <t>0755934</t>
  </si>
  <si>
    <t>155346</t>
  </si>
  <si>
    <t>FB112458</t>
  </si>
  <si>
    <t>56458</t>
  </si>
  <si>
    <t>428241214311</t>
  </si>
  <si>
    <t>REASIGNACION POR RACIONALIZACION DE: MAMANI NINA, JUSTINIANO, Resolución Nº RM. N° 2014-2014-MINEDU</t>
  </si>
  <si>
    <t>1024713324</t>
  </si>
  <si>
    <t>BARRIENTOS</t>
  </si>
  <si>
    <t>7511171HRBRA007</t>
  </si>
  <si>
    <t>PROFESOR DE EDUCACION PRIMARIA-T-N° 000478-P-DREC</t>
  </si>
  <si>
    <t>942498781</t>
  </si>
  <si>
    <t>bertohu@hotmail.com</t>
  </si>
  <si>
    <t>0755926</t>
  </si>
  <si>
    <t>155332</t>
  </si>
  <si>
    <t>FB112457</t>
  </si>
  <si>
    <t>56457</t>
  </si>
  <si>
    <t>428261213311</t>
  </si>
  <si>
    <t>RETIRO DEL SERVICIO POR LA 2da. DISPOSICION COMPLEMENTARIA TRANSITORIA Y FINAL LEY Nº 29944 DE: CHINO QUISPE, BASILIDES WILIAM</t>
  </si>
  <si>
    <t>1024715637</t>
  </si>
  <si>
    <t>ANA MARIA</t>
  </si>
  <si>
    <t>PROFESOR DE EDUCACIÓN PRIMARIA-T-Nº 007223-P-DREC</t>
  </si>
  <si>
    <t>918678187</t>
  </si>
  <si>
    <t>0755918</t>
  </si>
  <si>
    <t>155445</t>
  </si>
  <si>
    <t>FB112453</t>
  </si>
  <si>
    <t>56453</t>
  </si>
  <si>
    <t>428201215318</t>
  </si>
  <si>
    <t>DESIGNACION COMO DIRECTIVO DE I.E. (R.S.G. 1551-2014) DE CAHUANA CONDORI, RUFFO</t>
  </si>
  <si>
    <t>1041006322</t>
  </si>
  <si>
    <t>GLORIA ELIZABETH</t>
  </si>
  <si>
    <t>COMPUTACION E INFROMATICA</t>
  </si>
  <si>
    <t>I.S.P GREGORIA SANTOS - SICUANI</t>
  </si>
  <si>
    <t>979380255</t>
  </si>
  <si>
    <t>GLORIAQUISPESOTO014@GMAIL.COM</t>
  </si>
  <si>
    <t>1984-2023 UGEL CANCHIS</t>
  </si>
  <si>
    <t>0679753</t>
  </si>
  <si>
    <t>155308</t>
  </si>
  <si>
    <t>FB112433</t>
  </si>
  <si>
    <t>56433</t>
  </si>
  <si>
    <t>428271215312</t>
  </si>
  <si>
    <t>UBICACION DE PROFESORES (de Directivo a Profesor) DE:COLLADO VARGAS, ANGEL ANTONIO</t>
  </si>
  <si>
    <t>1024715601</t>
  </si>
  <si>
    <t>AUGUSTO</t>
  </si>
  <si>
    <t>PROF. DE EDUC. PRIMARIA-T-Nº 08853-P-DREC</t>
  </si>
  <si>
    <t>995853749</t>
  </si>
  <si>
    <t>aumaga_7413@hotmail.com</t>
  </si>
  <si>
    <t>0305-2023 UGEL CANCHIS</t>
  </si>
  <si>
    <t>08EVE2228724</t>
  </si>
  <si>
    <t>1002172340</t>
  </si>
  <si>
    <t>CCAPA</t>
  </si>
  <si>
    <t>BENITA</t>
  </si>
  <si>
    <t>584920BCPPI6</t>
  </si>
  <si>
    <t>998496271</t>
  </si>
  <si>
    <t>BENCC49ME@GMAIL.COM</t>
  </si>
  <si>
    <t>1368-2023 UGEL CANCHIS</t>
  </si>
  <si>
    <t>424261215313</t>
  </si>
  <si>
    <t>REUBICACION DE PLAZA OCUPADA: Resolución Nº 1908-2014-UGEL-C</t>
  </si>
  <si>
    <t>1024701209</t>
  </si>
  <si>
    <t>SERNA</t>
  </si>
  <si>
    <t>MARTINEZ</t>
  </si>
  <si>
    <t>984329070</t>
  </si>
  <si>
    <t>LICENCIA SGR POR MOTIVOS PARTICULARES DE:SERNA MARTINEZ, VICTOR, Resolución N° 2023</t>
  </si>
  <si>
    <t>1023996523</t>
  </si>
  <si>
    <t>MARTHA ALEJANDRINA</t>
  </si>
  <si>
    <t>942550860</t>
  </si>
  <si>
    <t>424271218315</t>
  </si>
  <si>
    <t>1030963615</t>
  </si>
  <si>
    <t>571430LHQRS4</t>
  </si>
  <si>
    <t>967062520</t>
  </si>
  <si>
    <t>428271215311</t>
  </si>
  <si>
    <t>DESIGNACION COMO DIRECTIVO DE I.E. (R.S.G. 1551-2014) DE OSIS CHUTA, MARTIN LIZARDO</t>
  </si>
  <si>
    <t>1024660568</t>
  </si>
  <si>
    <t>FELIX ROBERTO</t>
  </si>
  <si>
    <t>5905241PHRUF008</t>
  </si>
  <si>
    <t>PROF. DE EDUCACION PRIMARIA</t>
  </si>
  <si>
    <t>PROF. DE EDUC. PRIMARIA-T-Nº 003292-P-DREC</t>
  </si>
  <si>
    <t>966453908</t>
  </si>
  <si>
    <t>felixpacheco2405@gmail.com</t>
  </si>
  <si>
    <t>428271215314</t>
  </si>
  <si>
    <t>1024700458</t>
  </si>
  <si>
    <t>SILVA</t>
  </si>
  <si>
    <t>953453089</t>
  </si>
  <si>
    <t>428271215315</t>
  </si>
  <si>
    <t>1024700972</t>
  </si>
  <si>
    <t>VICENTA LIVIA</t>
  </si>
  <si>
    <t>984999070</t>
  </si>
  <si>
    <t>428271215318</t>
  </si>
  <si>
    <t>CESE A SOLICITUD DE: RAMIREZ CHECYA, EDGAR PAULINO, Resolución Nº 2443-2017 UGEL-CANCHIS</t>
  </si>
  <si>
    <t>1024669304</t>
  </si>
  <si>
    <t>AYLLONE</t>
  </si>
  <si>
    <t>CESPEDES</t>
  </si>
  <si>
    <t>TOMASA</t>
  </si>
  <si>
    <t>533640TACLP3</t>
  </si>
  <si>
    <t>927057768</t>
  </si>
  <si>
    <t>killacha4@gmail.com</t>
  </si>
  <si>
    <t>428271215319</t>
  </si>
  <si>
    <t>1024675729</t>
  </si>
  <si>
    <t>GALIANO</t>
  </si>
  <si>
    <t>ROSA GABINA</t>
  </si>
  <si>
    <t>987826816</t>
  </si>
  <si>
    <t>rosavg022@hotmail.com</t>
  </si>
  <si>
    <t>428291215311</t>
  </si>
  <si>
    <t>REASIGNACION POR UNIDAD FAMILIAR DE:HANCCO MAMANI, NEREO AQUILES, Resolución N° 2319-2020 UGEL CANCHIS</t>
  </si>
  <si>
    <t>1024701629</t>
  </si>
  <si>
    <t>QUECAÑO</t>
  </si>
  <si>
    <t>984692668</t>
  </si>
  <si>
    <t>428291215313</t>
  </si>
  <si>
    <t>ENCARGATURA DE:QUISPE CAHUANA, AUGUSTO, Resolución Nº ACTA DE ADJUDICACION</t>
  </si>
  <si>
    <t>1042805767</t>
  </si>
  <si>
    <t>NEFDY</t>
  </si>
  <si>
    <t>986312750</t>
  </si>
  <si>
    <t>DYNEFHLJ@HOTMAIL.COM</t>
  </si>
  <si>
    <t>0511-2023 UGEL CANCHIS</t>
  </si>
  <si>
    <t>428291215314</t>
  </si>
  <si>
    <t>1024664152</t>
  </si>
  <si>
    <t>OLAGUIBEL</t>
  </si>
  <si>
    <t>519660NAOGG6</t>
  </si>
  <si>
    <t>974558120</t>
  </si>
  <si>
    <t>428291215315</t>
  </si>
  <si>
    <t>CESE POR LIMITE DE EDAD DE: CANAHUIRE CRUZ, ANTONIO, Resolución Nº 0093-2020 UGEL CANCHIS</t>
  </si>
  <si>
    <t>1024586147</t>
  </si>
  <si>
    <t>CAPATINTA</t>
  </si>
  <si>
    <t>LIBERTAD ROSARIO</t>
  </si>
  <si>
    <t>PROF. EDUCACION PRIMARIA-T-06234-P-D-DRE.</t>
  </si>
  <si>
    <t>974923209</t>
  </si>
  <si>
    <t>428291215316</t>
  </si>
  <si>
    <t>1002172362</t>
  </si>
  <si>
    <t>974913184</t>
  </si>
  <si>
    <t>428291215317</t>
  </si>
  <si>
    <t>1024673731</t>
  </si>
  <si>
    <t>RUTH ELENA</t>
  </si>
  <si>
    <t>519740ROHVL9</t>
  </si>
  <si>
    <t>958143240</t>
  </si>
  <si>
    <t>428291215319</t>
  </si>
  <si>
    <t>RD 1002 LSGH POR 30 DIAS JUDICIAL40%</t>
  </si>
  <si>
    <t>DESIGNACION EN CARGO DE CONFIANZA</t>
  </si>
  <si>
    <t>1024702219</t>
  </si>
  <si>
    <t>ALENCASTRE</t>
  </si>
  <si>
    <t>DORIS ALIRA</t>
  </si>
  <si>
    <t>551240DAMNA9</t>
  </si>
  <si>
    <t>984997776</t>
  </si>
  <si>
    <t>aldadaniela1@hotmail.com</t>
  </si>
  <si>
    <t>DESIGNACION EN CARGO DE CONFIANZA DE:ALENCASTRE MIRANDA, DORIS ALIRA, Resolución N° 0001-2023 UGEL CANCHIS</t>
  </si>
  <si>
    <t>1024705975</t>
  </si>
  <si>
    <t>DELIA CRISTINA</t>
  </si>
  <si>
    <t>7210250BTCHD000</t>
  </si>
  <si>
    <t>IES-DIVINO MAESTRO - SICUANI</t>
  </si>
  <si>
    <t>931724331</t>
  </si>
  <si>
    <t>KRYSDELCC@GMAIL.COM</t>
  </si>
  <si>
    <t>0529-2023 UGEL CANCHIS</t>
  </si>
  <si>
    <t>0622894</t>
  </si>
  <si>
    <t>155921</t>
  </si>
  <si>
    <t>FB112424</t>
  </si>
  <si>
    <t>56424</t>
  </si>
  <si>
    <t>424261210314</t>
  </si>
  <si>
    <t>REASIGNACION POR RACIONALIZACION DE:PAUCAR SULLCA, SANDY MERIDA, Resolución N° 2430 UGEL CANCHIS</t>
  </si>
  <si>
    <t>1046222230</t>
  </si>
  <si>
    <t>JALIXTO</t>
  </si>
  <si>
    <t>YOEL DIMIS</t>
  </si>
  <si>
    <t>8907251LCJIY009</t>
  </si>
  <si>
    <t>953710760</t>
  </si>
  <si>
    <t>DENILZON1110@HOTMAIL.COM</t>
  </si>
  <si>
    <t>1248-2023 UGEL CANCHIS</t>
  </si>
  <si>
    <t>428201219315</t>
  </si>
  <si>
    <t>REASIGNACION POR UNIDAD FAMILIAR DE:CORRALES VIZA, ELODIA EMMA, Resolución N° 0154-2014</t>
  </si>
  <si>
    <t>1024717389</t>
  </si>
  <si>
    <t>974257462</t>
  </si>
  <si>
    <t>0586511</t>
  </si>
  <si>
    <t>155285</t>
  </si>
  <si>
    <t>FB112407</t>
  </si>
  <si>
    <t>56407</t>
  </si>
  <si>
    <t>428201217316</t>
  </si>
  <si>
    <t>RETORNO A PLAZA DE PROFESOR DE: HUILLCA ALVAREZ, MATIAS</t>
  </si>
  <si>
    <t>1024701206</t>
  </si>
  <si>
    <t>MATIAS</t>
  </si>
  <si>
    <t>925895119</t>
  </si>
  <si>
    <t>0617639</t>
  </si>
  <si>
    <t>155290</t>
  </si>
  <si>
    <t>FB112410</t>
  </si>
  <si>
    <t>56410</t>
  </si>
  <si>
    <t>424261215312</t>
  </si>
  <si>
    <t>CESE POR LIMITE DE EDAD DE: VALDEZ CHUQUIPURA, FAUSTINO, Resolución Nº 1034-2022 UGEL CANCHIS</t>
  </si>
  <si>
    <t>1024660049</t>
  </si>
  <si>
    <t>938007286</t>
  </si>
  <si>
    <t>DIMASAPAZA@HOTMAIL.COM</t>
  </si>
  <si>
    <t>0234518</t>
  </si>
  <si>
    <t>603519</t>
  </si>
  <si>
    <t>FB112334</t>
  </si>
  <si>
    <t>56334</t>
  </si>
  <si>
    <t>428231219313</t>
  </si>
  <si>
    <t>REASIGNACION POR INTERES PERSONAL DE:BARRIOS VALER, MARGARITA OLIMPIA, Resolución N° 2816-2021 UGEL CANCHIS</t>
  </si>
  <si>
    <t>1023837854</t>
  </si>
  <si>
    <t>COLLADO</t>
  </si>
  <si>
    <t>ANGEL ANTONIO</t>
  </si>
  <si>
    <t>PROF. DE EDUC. PRIMARIA-T-N° 01949-G-DDE</t>
  </si>
  <si>
    <t>943673165</t>
  </si>
  <si>
    <t>3541-2022 UGEL CANCHIS</t>
  </si>
  <si>
    <t>08EVE2228730</t>
  </si>
  <si>
    <t>1042101606</t>
  </si>
  <si>
    <t>DELFIN</t>
  </si>
  <si>
    <t>7209271GIQSD009</t>
  </si>
  <si>
    <t>265671DGQIS5</t>
  </si>
  <si>
    <t>984040554</t>
  </si>
  <si>
    <t>DELGUTI72@GMAIL.COM</t>
  </si>
  <si>
    <t>1382-2023 UGEL CANCHIS</t>
  </si>
  <si>
    <t>424201214315</t>
  </si>
  <si>
    <t>ENCARGATURA DE:COLLADO VARGAS, ANGEL ANTONIO, Resolución Nº 3541-2022</t>
  </si>
  <si>
    <t>1046181932</t>
  </si>
  <si>
    <t>984530091</t>
  </si>
  <si>
    <t>EDWINPAUCAR@HOTMAIL.COM</t>
  </si>
  <si>
    <t>0482-2023 UGEL CANCHIS</t>
  </si>
  <si>
    <t>428211216318</t>
  </si>
  <si>
    <t>1024684510</t>
  </si>
  <si>
    <t>930289702</t>
  </si>
  <si>
    <t>428231219310</t>
  </si>
  <si>
    <t>CESE A SOLICITUD DE: CACERES TORREBLANCA, CARLOS PABLO, Resolución Nº 0332-2017 UGEL-CANCHIS</t>
  </si>
  <si>
    <t>1040165334</t>
  </si>
  <si>
    <t>LUCHO</t>
  </si>
  <si>
    <t>7501031CCQSL000</t>
  </si>
  <si>
    <t>PROFESOR DE EDUCACION PRIMARIA T-N° 006350-P-DREC</t>
  </si>
  <si>
    <t>954967976</t>
  </si>
  <si>
    <t>428231219317</t>
  </si>
  <si>
    <t>1024709287</t>
  </si>
  <si>
    <t>560251MMLAA0</t>
  </si>
  <si>
    <t>973183318</t>
  </si>
  <si>
    <t>mariaelsachecyaesenarro@gmail.com</t>
  </si>
  <si>
    <t>428231219319</t>
  </si>
  <si>
    <t>1024672624</t>
  </si>
  <si>
    <t>JULIETA DAYSI</t>
  </si>
  <si>
    <t>974251197</t>
  </si>
  <si>
    <t>jdasdaysi@hotmail.com</t>
  </si>
  <si>
    <t>428241217319</t>
  </si>
  <si>
    <t>1024695759</t>
  </si>
  <si>
    <t>553111HFHNM5</t>
  </si>
  <si>
    <t>PROF. DE EDUC. PRIMARIA-T- Nº 07897-P-DREC</t>
  </si>
  <si>
    <t>985552588</t>
  </si>
  <si>
    <t>428271216313</t>
  </si>
  <si>
    <t>REASIGNACION POR RACIONALIZACION DE: POCOHUANCA SULLCA, DOMINGA, Resolución Nº 0691-2009</t>
  </si>
  <si>
    <t>1024663280</t>
  </si>
  <si>
    <t>POCOHUANCA</t>
  </si>
  <si>
    <t>930267940</t>
  </si>
  <si>
    <t>domyposu76@hotmail.com</t>
  </si>
  <si>
    <t>0220533</t>
  </si>
  <si>
    <t>155855</t>
  </si>
  <si>
    <t>FB112087</t>
  </si>
  <si>
    <t>56087</t>
  </si>
  <si>
    <t>428271213313</t>
  </si>
  <si>
    <t>RETIRO DEL SERVICIO POR LA 2da. DISPOSICION COMPLEMENTARIA TRANSITORIA Y FINAL LEY Nº 29944 DE: QUISPE MORA, JULIO EDMUNDO</t>
  </si>
  <si>
    <t>1002157289</t>
  </si>
  <si>
    <t>GOMEL</t>
  </si>
  <si>
    <t>EUGENIO</t>
  </si>
  <si>
    <t>PROFESOR DE EDUCACIÓN PRIMARIA T-N° 00763-P-USE-A</t>
  </si>
  <si>
    <t>944096011</t>
  </si>
  <si>
    <t>0220509</t>
  </si>
  <si>
    <t>156869</t>
  </si>
  <si>
    <t>FB112084</t>
  </si>
  <si>
    <t>56084</t>
  </si>
  <si>
    <t>428241217312</t>
  </si>
  <si>
    <t>CESE POR LIMITE DE EDAD DE: FLOREZ LAGUNA, EDIFONSO, Resolución Nº 1521-2021 UGEL CANCHIS</t>
  </si>
  <si>
    <t>1073601590</t>
  </si>
  <si>
    <t>GISELA</t>
  </si>
  <si>
    <t>649230GCHSR0</t>
  </si>
  <si>
    <t>980306029</t>
  </si>
  <si>
    <t>GISELACURSEHUARCA.15@GMAIL.COM</t>
  </si>
  <si>
    <t>0514-2023 UGEL CANCHIS</t>
  </si>
  <si>
    <t>428271216316</t>
  </si>
  <si>
    <t>CESE A SOLICITUD DE: CATUNTA QUISPE, CIRILO, Resolución Nº EXP. 4811-2015</t>
  </si>
  <si>
    <t>1024712908</t>
  </si>
  <si>
    <t>MAURO</t>
  </si>
  <si>
    <t>PROFESOR DE EDUCACION PRIMARIA-T-N° 08976-P-DREC</t>
  </si>
  <si>
    <t>928446003</t>
  </si>
  <si>
    <t>mqllano@gmail.com</t>
  </si>
  <si>
    <t>0220442</t>
  </si>
  <si>
    <t>156567</t>
  </si>
  <si>
    <t>FB112078</t>
  </si>
  <si>
    <t>56078</t>
  </si>
  <si>
    <t>428281214314</t>
  </si>
  <si>
    <t>CESE POR LIMITE DE EDAD DE: MAMANI NINA, JUSTINIANO, Resolución Nº 2500-2021 - UGEL CANCHIS</t>
  </si>
  <si>
    <t>1024706497</t>
  </si>
  <si>
    <t>MEJICANO</t>
  </si>
  <si>
    <t>558341HLMCI0</t>
  </si>
  <si>
    <t>958727026</t>
  </si>
  <si>
    <t>LLOMEHE@GMAIL.COM</t>
  </si>
  <si>
    <t>0370-2022 UGEL CANCHIS</t>
  </si>
  <si>
    <t>0220426</t>
  </si>
  <si>
    <t>156435</t>
  </si>
  <si>
    <t>FB112076</t>
  </si>
  <si>
    <t>56076</t>
  </si>
  <si>
    <t>428261217313</t>
  </si>
  <si>
    <t>CESE POR LIMITE DE EDAD DE: SURCO CCUNO, SEGUNDO, Resolución Nº 3988-2022 UGEL CANCHIS</t>
  </si>
  <si>
    <t>1044137274</t>
  </si>
  <si>
    <t>SOTOMAYOR</t>
  </si>
  <si>
    <t>MICHAEL</t>
  </si>
  <si>
    <t>317811MSROA0</t>
  </si>
  <si>
    <t>929816369</t>
  </si>
  <si>
    <t>BECKHAM_ST@HOTMAIL.COM</t>
  </si>
  <si>
    <t>1234-2023 UGEL CANCHIS</t>
  </si>
  <si>
    <t>0220350</t>
  </si>
  <si>
    <t>156510</t>
  </si>
  <si>
    <t>FB112069</t>
  </si>
  <si>
    <t>56069</t>
  </si>
  <si>
    <t>421261213319</t>
  </si>
  <si>
    <t>RETIRO DEL SERVICIO POR LA 2da. DISPOSICION COMPLEMENTARIA TRANSITORIA Y FINAL LEY Nº 29944 DE: CCARITA MAMANI, CELIO</t>
  </si>
  <si>
    <t>1024718962</t>
  </si>
  <si>
    <t>7805030TTMAE009</t>
  </si>
  <si>
    <t>PROFESORA DE EDUCACION PRIMARIA-T-N° 11534-P-DREC</t>
  </si>
  <si>
    <t>983380108</t>
  </si>
  <si>
    <t>sysley225@hotmail.com</t>
  </si>
  <si>
    <t>0220400</t>
  </si>
  <si>
    <t>156529</t>
  </si>
  <si>
    <t>FB112074</t>
  </si>
  <si>
    <t>56074</t>
  </si>
  <si>
    <t>428291216313</t>
  </si>
  <si>
    <t>UBICACION DE PROFESORES (de Directivo a Profesor) DE:MAMANI NINA, JUSTINIANO</t>
  </si>
  <si>
    <t>1024713614</t>
  </si>
  <si>
    <t>QUISPICHO</t>
  </si>
  <si>
    <t>AMAT</t>
  </si>
  <si>
    <t>BELTRAN</t>
  </si>
  <si>
    <t>3186-2021 UGEL CANCHIS</t>
  </si>
  <si>
    <t>08EVE2228735</t>
  </si>
  <si>
    <t>1359-2023 UGEL CANCHIS</t>
  </si>
  <si>
    <t>428291216314</t>
  </si>
  <si>
    <t>1024660086</t>
  </si>
  <si>
    <t>ALBERTO JUAN</t>
  </si>
  <si>
    <t>925987185</t>
  </si>
  <si>
    <t>zeus987abc@hotmaiil.com</t>
  </si>
  <si>
    <t>428291216315</t>
  </si>
  <si>
    <t>REASIGNACION POR INTERES PERSONAL DE:BOLAÑOS CARAZAS, VIDAL, Resolución N° 2286-2020 UGEL CANCHIS</t>
  </si>
  <si>
    <t>1002410690</t>
  </si>
  <si>
    <t>RUELAS</t>
  </si>
  <si>
    <t>JULIA NELIDA</t>
  </si>
  <si>
    <t>951081527</t>
  </si>
  <si>
    <t>jnelida14@hotmail.com</t>
  </si>
  <si>
    <t>428291216316</t>
  </si>
  <si>
    <t>REASIGNACION POR INTERES PERSONAL DE:CCANQUERI COCHAMA, ADRIAN, Resolución N° 3532-2016 UGEL-CANCHIS</t>
  </si>
  <si>
    <t>1024716725</t>
  </si>
  <si>
    <t>EFRAIN</t>
  </si>
  <si>
    <t>950505215</t>
  </si>
  <si>
    <t>428291216317</t>
  </si>
  <si>
    <t>REASIGNACION POR INTERES PERSONAL DE : ASCUE HUMPIRI, LUDGARDA (R-2020)</t>
  </si>
  <si>
    <t>1040560372</t>
  </si>
  <si>
    <t>428291216318</t>
  </si>
  <si>
    <t>CESE POR INCAPACIDAD FISICA O MENTAL DE: ASCUE MENSALA, RUFINO LUIS, Resolución Nº 1416-2020 UGEL CANCHIS</t>
  </si>
  <si>
    <t>1042899312</t>
  </si>
  <si>
    <t>ADOLFO</t>
  </si>
  <si>
    <t>428291216319</t>
  </si>
  <si>
    <t>REASIGNACION DE : CESPEDES GODOY, DELFIN EFRAIN, Resolución Nº 1501-2009</t>
  </si>
  <si>
    <t>1023853985</t>
  </si>
  <si>
    <t>HUACAC</t>
  </si>
  <si>
    <t>HUAÑAC</t>
  </si>
  <si>
    <t>PROF. DE EDUCACION PRIMARIA-T-Nº 01934-P-USE-C</t>
  </si>
  <si>
    <t>996657991</t>
  </si>
  <si>
    <t>0220327</t>
  </si>
  <si>
    <t>155271</t>
  </si>
  <si>
    <t>FB112066</t>
  </si>
  <si>
    <t>56066</t>
  </si>
  <si>
    <t>428281217310</t>
  </si>
  <si>
    <t>RETORNO A PLAZA DE PROFESOR DE: CHIPANA LACUTA, ERASMO</t>
  </si>
  <si>
    <t>1024674127</t>
  </si>
  <si>
    <t>LACUTA</t>
  </si>
  <si>
    <t>ERASMO</t>
  </si>
  <si>
    <t>PROFESOR DE EDUCACION PRIMARIA-T-N° 00484-P-D-USE</t>
  </si>
  <si>
    <t>928426002</t>
  </si>
  <si>
    <t>0220319</t>
  </si>
  <si>
    <t>155266</t>
  </si>
  <si>
    <t>FB112065</t>
  </si>
  <si>
    <t>56065</t>
  </si>
  <si>
    <t>428281210311</t>
  </si>
  <si>
    <t>CESE POR FALLECIMIENTO DE: AGUILAR MIRANDA, ULDERICO, Resolución Nº 1668-2020 UGEL CANCHIS</t>
  </si>
  <si>
    <t>1024000972</t>
  </si>
  <si>
    <t>MERCEDES</t>
  </si>
  <si>
    <t>7709250SCCQM008</t>
  </si>
  <si>
    <t>936157668</t>
  </si>
  <si>
    <t>MEDIOS2017@GMAIL.COM</t>
  </si>
  <si>
    <t>0494-2023 UGEL CANCHIS</t>
  </si>
  <si>
    <t>0202077</t>
  </si>
  <si>
    <t>155252</t>
  </si>
  <si>
    <t>FB112064</t>
  </si>
  <si>
    <t>56064</t>
  </si>
  <si>
    <t>428261216314</t>
  </si>
  <si>
    <t>AMPLIACION DE DESIGNACION DE : HUAMAN QUISPE, HECTOR - Referencia: Ley N° 31695</t>
  </si>
  <si>
    <t>1041469154</t>
  </si>
  <si>
    <t>598991ACHDL3</t>
  </si>
  <si>
    <t>984148724</t>
  </si>
  <si>
    <t>FREDO_1111@HOTMAIL.COM</t>
  </si>
  <si>
    <t>0460-2023 UGEL CANCHIS</t>
  </si>
  <si>
    <t>0202051</t>
  </si>
  <si>
    <t>155233</t>
  </si>
  <si>
    <t>FB112062</t>
  </si>
  <si>
    <t>56062</t>
  </si>
  <si>
    <t>424221214310</t>
  </si>
  <si>
    <t>1024713717</t>
  </si>
  <si>
    <t>952330037</t>
  </si>
  <si>
    <t>0202044</t>
  </si>
  <si>
    <t>155228</t>
  </si>
  <si>
    <t>FB112061</t>
  </si>
  <si>
    <t>56061</t>
  </si>
  <si>
    <t>424231213314</t>
  </si>
  <si>
    <t>DESTACADO EN EL JAPAN</t>
  </si>
  <si>
    <t>1024661470</t>
  </si>
  <si>
    <t>VICTOR RAUL</t>
  </si>
  <si>
    <t>968858528</t>
  </si>
  <si>
    <t>vicguti62@hotmail.com</t>
  </si>
  <si>
    <t>424231213318</t>
  </si>
  <si>
    <t>REASIGNACION POR RACIONALIZACION DE:TTICA CHIPANA, UBALDINA, Resolución N° 2702-2021 UGEL CANCHIS</t>
  </si>
  <si>
    <t>1041811836</t>
  </si>
  <si>
    <t>VILLAVICENCIO</t>
  </si>
  <si>
    <t>8208301PAVLE000</t>
  </si>
  <si>
    <t>928707857</t>
  </si>
  <si>
    <t>E.PILARES@HOTMAIL.COM</t>
  </si>
  <si>
    <t>1245-2023 UGEL CANCHIS</t>
  </si>
  <si>
    <t>426291216318</t>
  </si>
  <si>
    <t>DESIGNACION COMO ESPECIALISTA EN EDUCACION DE: AITARA CCANA, AMERICO WASHINGTON SEGUN RSG Nº 279-201</t>
  </si>
  <si>
    <t>1040725402</t>
  </si>
  <si>
    <t>TAIPE</t>
  </si>
  <si>
    <t>ERDWIN EVER</t>
  </si>
  <si>
    <t>EDUCACION INICIAL</t>
  </si>
  <si>
    <t>973111175</t>
  </si>
  <si>
    <t>WENSH2402@GMAIL.COM</t>
  </si>
  <si>
    <t>1239-2023 UGEL CANCHIS</t>
  </si>
  <si>
    <t>0202036</t>
  </si>
  <si>
    <t>155214</t>
  </si>
  <si>
    <t>FB112060</t>
  </si>
  <si>
    <t>56060</t>
  </si>
  <si>
    <t>424231218316</t>
  </si>
  <si>
    <t>CESE DE QUISPE ZEVALLOS ALFREDO RD. 326-04</t>
  </si>
  <si>
    <t>1002277257</t>
  </si>
  <si>
    <t>JULIO EUSEBIO</t>
  </si>
  <si>
    <t>974505844</t>
  </si>
  <si>
    <t>0202010</t>
  </si>
  <si>
    <t>155191</t>
  </si>
  <si>
    <t>FB112058</t>
  </si>
  <si>
    <t>56058</t>
  </si>
  <si>
    <t>428211214317</t>
  </si>
  <si>
    <t>CESE POR LIMITE DE EDAD DE: ARIAS ARMUTO, WALTER VICTORIANO, Resolución Nº 3975-2022 UGEL CANCHIS</t>
  </si>
  <si>
    <t>1040567282</t>
  </si>
  <si>
    <t>NOÑUNCCA</t>
  </si>
  <si>
    <t>AYDE</t>
  </si>
  <si>
    <t>8005090NUCVA001</t>
  </si>
  <si>
    <t>I.S.T. TUPAC AMARU DE TINTA</t>
  </si>
  <si>
    <t>966448738</t>
  </si>
  <si>
    <t>CHANAY2013@OUTLOOK.ES</t>
  </si>
  <si>
    <t>0484-2023 UGEL CANCHIS</t>
  </si>
  <si>
    <t>428241214312</t>
  </si>
  <si>
    <t>CESE POR LIMITE DE EDAD DE: MAMANI FLORES, ROSENDO ALFREDO, Resolución Nº 0503-2014-UGEL-CANCHIS</t>
  </si>
  <si>
    <t>1024709530</t>
  </si>
  <si>
    <t>TEODORA</t>
  </si>
  <si>
    <t>525920TSTCR3</t>
  </si>
  <si>
    <t>972490107</t>
  </si>
  <si>
    <t>428241214318</t>
  </si>
  <si>
    <t>REASIGNACION POR RACIONALIZACION DE:SUYO QUISPE, ABDON VALERIO, Resolución N° 2702-2021 UGEL CANCHIS</t>
  </si>
  <si>
    <t>1042876757</t>
  </si>
  <si>
    <t>NEYRA</t>
  </si>
  <si>
    <t>ABNER GERSON</t>
  </si>
  <si>
    <t>8412141NRCCA003</t>
  </si>
  <si>
    <t>912786947</t>
  </si>
  <si>
    <t>CHYNY66@GMAIL.COM</t>
  </si>
  <si>
    <t>1257-2023 UGEL CANCHIS</t>
  </si>
  <si>
    <t>0202002</t>
  </si>
  <si>
    <t>155186</t>
  </si>
  <si>
    <t>FB112057</t>
  </si>
  <si>
    <t>56057</t>
  </si>
  <si>
    <t>428281213313</t>
  </si>
  <si>
    <t>RETIRO DEL SERVICIO POR LA 2da. DISPOSICION COMPLEMENTARIA TRANSITORIA Y FINAL LEY Nº 29944 DE: TAPIA ALVAREZ, DAMIAN</t>
  </si>
  <si>
    <t>1044137327</t>
  </si>
  <si>
    <t>CCANCCAPA</t>
  </si>
  <si>
    <t>MAITA</t>
  </si>
  <si>
    <t>8503151CNMTW006</t>
  </si>
  <si>
    <t>PROFESOR DE EDUCACION PRIMARIA-T-Nº 006966-P-DREC</t>
  </si>
  <si>
    <t>950497518</t>
  </si>
  <si>
    <t>wccm2013@outlook.com</t>
  </si>
  <si>
    <t>0201988</t>
  </si>
  <si>
    <t>155172</t>
  </si>
  <si>
    <t>FB112055</t>
  </si>
  <si>
    <t>56055</t>
  </si>
  <si>
    <t>428241210315</t>
  </si>
  <si>
    <t>1024718147</t>
  </si>
  <si>
    <t>MUELLE</t>
  </si>
  <si>
    <t>PROFESOR DE EDUCACION PRIMARIA-T-N° 09756-P-DREC</t>
  </si>
  <si>
    <t>974973671</t>
  </si>
  <si>
    <t>426291216312</t>
  </si>
  <si>
    <t>1024701561</t>
  </si>
  <si>
    <t>995161642</t>
  </si>
  <si>
    <t>428241210311</t>
  </si>
  <si>
    <t>CESE DE PERSONAL NOMBRADO : MOLINA ARANDA, MARIO FREDY, Resolución Nº 0072-2007</t>
  </si>
  <si>
    <t>1024570811</t>
  </si>
  <si>
    <t>LEON ALEJO</t>
  </si>
  <si>
    <t>539381LHQLS0</t>
  </si>
  <si>
    <t>PROFESOR DE EDUCACION PRIMARIA -T-N° 003633-P-DREC</t>
  </si>
  <si>
    <t>935114944</t>
  </si>
  <si>
    <t>428241210319</t>
  </si>
  <si>
    <t>ROTACION DE : SILVA RUIZ, ROSA MICAELA, Resolución Nº 0392-2009</t>
  </si>
  <si>
    <t>1024573642</t>
  </si>
  <si>
    <t>APOLINARIA LIBERATA</t>
  </si>
  <si>
    <t>235790ASFIN8</t>
  </si>
  <si>
    <t>935382838</t>
  </si>
  <si>
    <t>0201996</t>
  </si>
  <si>
    <t>156505</t>
  </si>
  <si>
    <t>FB112056</t>
  </si>
  <si>
    <t>56056</t>
  </si>
  <si>
    <t>421221214313</t>
  </si>
  <si>
    <t>REASIGNACION POR RACIONALIZACION DE:MONZON URCONIO, SEBERO, Resolución N° 2702-2021 UGEL CANCHIS</t>
  </si>
  <si>
    <t>1042497817</t>
  </si>
  <si>
    <t>DACELY</t>
  </si>
  <si>
    <t>8406090BTBTD004</t>
  </si>
  <si>
    <t>973676475</t>
  </si>
  <si>
    <t>REGLO2015@HOTMAIL.COM</t>
  </si>
  <si>
    <t>1773-2023 UGEL CANCHIS</t>
  </si>
  <si>
    <t>428281217312</t>
  </si>
  <si>
    <t>CESE DE PERSONAL NOMBRADO : GUTIERREZ HUAYTA, WILFREDO, Resolución Nº 0513-05</t>
  </si>
  <si>
    <t>1024663056</t>
  </si>
  <si>
    <t>CUTIRI</t>
  </si>
  <si>
    <t>JUDITH</t>
  </si>
  <si>
    <t>973180630</t>
  </si>
  <si>
    <t>prof.judith.t@gmail.com</t>
  </si>
  <si>
    <t>0201970</t>
  </si>
  <si>
    <t>155167</t>
  </si>
  <si>
    <t>FB112054</t>
  </si>
  <si>
    <t>56054</t>
  </si>
  <si>
    <t>428281216310</t>
  </si>
  <si>
    <t>CESE A SOLICITUD DE: QUISPE SINSAYA, DEMETRIO, Resolución Nº 1699-2011</t>
  </si>
  <si>
    <t>1024660751</t>
  </si>
  <si>
    <t>950722283</t>
  </si>
  <si>
    <t>0201780</t>
  </si>
  <si>
    <t>156628</t>
  </si>
  <si>
    <t>FB112034</t>
  </si>
  <si>
    <t>56034</t>
  </si>
  <si>
    <t>428251219312</t>
  </si>
  <si>
    <t>1024711086</t>
  </si>
  <si>
    <t>PARIAPAZA</t>
  </si>
  <si>
    <t>X</t>
  </si>
  <si>
    <t>947835368</t>
  </si>
  <si>
    <t>pariapaza2@hotmail.com</t>
  </si>
  <si>
    <t>428201219310</t>
  </si>
  <si>
    <t>CESE POR LIMITE DE EDAD DE: INCA AMANCA, MARCUSA, Resolución Nº 3955-2022 UGEL CANCHIS</t>
  </si>
  <si>
    <t>1045470466</t>
  </si>
  <si>
    <t>BELLIDO</t>
  </si>
  <si>
    <t>ÑAHUIS</t>
  </si>
  <si>
    <t>8807210BLNUY004</t>
  </si>
  <si>
    <t>927104410</t>
  </si>
  <si>
    <t>bellidoyanet@hotmail.com</t>
  </si>
  <si>
    <t>0458-2023 UGEL CANCHIS</t>
  </si>
  <si>
    <t>428201219311</t>
  </si>
  <si>
    <t>REASIGNACION POR RACIONALIZACION DE:CAÑIHUA URQUIZO, LUISA, Resolución N° 2702-2021 UGEL CANCHIS</t>
  </si>
  <si>
    <t>1044431128</t>
  </si>
  <si>
    <t>YANETH</t>
  </si>
  <si>
    <t>8501030POTQY006</t>
  </si>
  <si>
    <t>913870015</t>
  </si>
  <si>
    <t>PALOMITAS53108@GMAIL.COM</t>
  </si>
  <si>
    <t>1775-2023 UGEL CANCHIS</t>
  </si>
  <si>
    <t>428201219316</t>
  </si>
  <si>
    <t>1024661640</t>
  </si>
  <si>
    <t>TAPARA</t>
  </si>
  <si>
    <t>JUANA FLAVIA</t>
  </si>
  <si>
    <t>215380JTAAG7</t>
  </si>
  <si>
    <t>920998211</t>
  </si>
  <si>
    <t>428201219317</t>
  </si>
  <si>
    <t>1044751080</t>
  </si>
  <si>
    <t>ASLLA</t>
  </si>
  <si>
    <t>8711151ALPAW002</t>
  </si>
  <si>
    <t>EDUCACION PRIMARIA-BILIGUE INTERCULTURAL</t>
  </si>
  <si>
    <t>PROFESOR  DE EDUCACION PRIMARIA BILIGUE INTERCULTURAL-T-N° 008778-P-DREC</t>
  </si>
  <si>
    <t>984551127</t>
  </si>
  <si>
    <t>waltico.ap@hotmail.es</t>
  </si>
  <si>
    <t>428201219319</t>
  </si>
  <si>
    <t>REASIGNACION POR RACIONALIZACION DE:ALVAREZ VILLAFUERTE, JAIME MANUEL, Resolución N° 2702-2021 UGEL CANCHIS</t>
  </si>
  <si>
    <t>1024700525</t>
  </si>
  <si>
    <t>TORBISCO</t>
  </si>
  <si>
    <t>MARCO AURELIO</t>
  </si>
  <si>
    <t>543731MTABR9</t>
  </si>
  <si>
    <t>959935780</t>
  </si>
  <si>
    <t>THORBIS515@HOTMAIL.COM</t>
  </si>
  <si>
    <t>0702-2023 UGEL CANCHIS</t>
  </si>
  <si>
    <t>0201673</t>
  </si>
  <si>
    <t>155153</t>
  </si>
  <si>
    <t>FB112023</t>
  </si>
  <si>
    <t>56023</t>
  </si>
  <si>
    <t>424201212316</t>
  </si>
  <si>
    <t>RD 170 NOMBRADO AP 16-04-2001</t>
  </si>
  <si>
    <t>1024703565</t>
  </si>
  <si>
    <t>UGARTE</t>
  </si>
  <si>
    <t>936802120</t>
  </si>
  <si>
    <t>0201665</t>
  </si>
  <si>
    <t>155148</t>
  </si>
  <si>
    <t>FB112022</t>
  </si>
  <si>
    <t>56022</t>
  </si>
  <si>
    <t>424211214316</t>
  </si>
  <si>
    <t>RENUNCIA COMO DIRECTOR DE I.E. DE: CENTENO CARRASCO, RUBEN JUSTO</t>
  </si>
  <si>
    <t>1041549656</t>
  </si>
  <si>
    <t>TAYPE</t>
  </si>
  <si>
    <t>ERICA</t>
  </si>
  <si>
    <t>601850ECTEP3</t>
  </si>
  <si>
    <t>PROFESOR DE EDUCACIÓN PRIMARIA T-N° 000459-P-DREC</t>
  </si>
  <si>
    <t>984061553</t>
  </si>
  <si>
    <t>0303-2023 UGEL CANCHIS</t>
  </si>
  <si>
    <t>08EVE2228736</t>
  </si>
  <si>
    <t>1377-2023 UGEL CANCHIS</t>
  </si>
  <si>
    <t>424211214311</t>
  </si>
  <si>
    <t>CESE DE : CORAHUA VISA, VENANCIO, Resolución Nº 0804-2008</t>
  </si>
  <si>
    <t>1024675402</t>
  </si>
  <si>
    <t>VELARDE</t>
  </si>
  <si>
    <t>DEISY</t>
  </si>
  <si>
    <t>6110060LIVAD005</t>
  </si>
  <si>
    <t>PROFESORA DE EDUCACION PRIMARIA T-N° 11348-P-DREC</t>
  </si>
  <si>
    <t>974759414</t>
  </si>
  <si>
    <t>424211214312</t>
  </si>
  <si>
    <t>DESIGNACION COMO DIRECTIVO DE I.E (R.M. N° 318-2018) DE:  CCANCHI HUILLCA, BLAS</t>
  </si>
  <si>
    <t>1041571272</t>
  </si>
  <si>
    <t>ANGELICA MARITZA</t>
  </si>
  <si>
    <t>DIVINO MAESTRO-SICUANI</t>
  </si>
  <si>
    <t>919010231</t>
  </si>
  <si>
    <t>ANGELICAMARTIZA@GMAIL.COM</t>
  </si>
  <si>
    <t>1831-2023 UGEL CANCHIS</t>
  </si>
  <si>
    <t>424211214313</t>
  </si>
  <si>
    <t>CESE POR LIMITE DE EDAD DE: FLOREZ FLOREZ, VILMA BENITA, Resolución Nº 1122-2016 UGEL-CANCHIS</t>
  </si>
  <si>
    <t>1041332051</t>
  </si>
  <si>
    <t>8205080PEHYS003</t>
  </si>
  <si>
    <t>PROFESOR DE EDUCACION PRIMARIA-T-N°000029-P-DREC</t>
  </si>
  <si>
    <t>946605760</t>
  </si>
  <si>
    <t>sandrayella@hotmail.com</t>
  </si>
  <si>
    <t>424211214315</t>
  </si>
  <si>
    <t>ENCARGATURA DE:CACERES TAYPE, ERICA, Resolución Nº ACTA DE ADJUDICACION</t>
  </si>
  <si>
    <t>1040401400</t>
  </si>
  <si>
    <t>ANA VILMA</t>
  </si>
  <si>
    <t>8001010OFHNA002</t>
  </si>
  <si>
    <t>941242024</t>
  </si>
  <si>
    <t>ANITA_25556@HOTMAIL.COM</t>
  </si>
  <si>
    <t>0503-2023 UGEL CANCHIS</t>
  </si>
  <si>
    <t>424211214318</t>
  </si>
  <si>
    <t>CESE POR LIMITE DE EDAD DE: ROCA MAMANI, VALENTIN ALBINO, Resolución Nº 3967-2022 UGEL CANCHIS</t>
  </si>
  <si>
    <t>1073938219</t>
  </si>
  <si>
    <t>ALEX EVER</t>
  </si>
  <si>
    <t>648601ASLCN2</t>
  </si>
  <si>
    <t>930564915</t>
  </si>
  <si>
    <t>SONCCOLEON@GMAIL.COM</t>
  </si>
  <si>
    <t>0447-2023 UGEL CANCHIS</t>
  </si>
  <si>
    <t>424211214319</t>
  </si>
  <si>
    <t>REASIGNACION POR RACIONALIZACION DE:ROCA CAHUANA, ADOLFO SANTOS, Resolución N° 2702-2021 UGEL CANCHIS</t>
  </si>
  <si>
    <t>1041156106</t>
  </si>
  <si>
    <t>LUZ MERY</t>
  </si>
  <si>
    <t>8112010CRMIL009</t>
  </si>
  <si>
    <t>984420014</t>
  </si>
  <si>
    <t>lusmi7@hotmail.com</t>
  </si>
  <si>
    <t>1261-2023 UGEL CANCHIS</t>
  </si>
  <si>
    <t>MELQUIADES</t>
  </si>
  <si>
    <t>0201657</t>
  </si>
  <si>
    <t>155134</t>
  </si>
  <si>
    <t>FB112021</t>
  </si>
  <si>
    <t>56021</t>
  </si>
  <si>
    <t>424241213318</t>
  </si>
  <si>
    <t>REASIGNACION POR INTERES PERSONAL DE:COLLADO VARGAS, ANGEL ANTONIO, Resolución N° 0125-2013</t>
  </si>
  <si>
    <t>1024697735</t>
  </si>
  <si>
    <t>MARILU</t>
  </si>
  <si>
    <t>233620MPVZG0</t>
  </si>
  <si>
    <t>984440410</t>
  </si>
  <si>
    <t>08EVE2228726</t>
  </si>
  <si>
    <t>1369-2023 UGEL CANCHIS</t>
  </si>
  <si>
    <t>424211213316</t>
  </si>
  <si>
    <t>1024672175</t>
  </si>
  <si>
    <t>GALLEGOS</t>
  </si>
  <si>
    <t>MARIA CONSUELO</t>
  </si>
  <si>
    <t>223400MGGLC1</t>
  </si>
  <si>
    <t>974994237</t>
  </si>
  <si>
    <t>424211213317</t>
  </si>
  <si>
    <t>65%</t>
  </si>
  <si>
    <t>1024571029</t>
  </si>
  <si>
    <t>ALCCALAICO</t>
  </si>
  <si>
    <t>974353580</t>
  </si>
  <si>
    <t>424241210311</t>
  </si>
  <si>
    <t>REUBICACION DE PLAZA OCUPADA : Resolución Nº 0691-2009</t>
  </si>
  <si>
    <t>1024784147</t>
  </si>
  <si>
    <t>226701RPCCD0</t>
  </si>
  <si>
    <t>974456132</t>
  </si>
  <si>
    <t>424241213310</t>
  </si>
  <si>
    <t>1024710622</t>
  </si>
  <si>
    <t>514191JFLRI1</t>
  </si>
  <si>
    <t>964607929</t>
  </si>
  <si>
    <t>424241213311</t>
  </si>
  <si>
    <t>1024693837</t>
  </si>
  <si>
    <t>BENITO</t>
  </si>
  <si>
    <t>234681BFYRA5</t>
  </si>
  <si>
    <t>931194970</t>
  </si>
  <si>
    <t>424241213313</t>
  </si>
  <si>
    <t>1024662901</t>
  </si>
  <si>
    <t>GUERRERO</t>
  </si>
  <si>
    <t>EDMUNDO</t>
  </si>
  <si>
    <t>517581EJGER1</t>
  </si>
  <si>
    <t>932884788</t>
  </si>
  <si>
    <t>424241213314</t>
  </si>
  <si>
    <t>1024703072</t>
  </si>
  <si>
    <t>VALENZUELA</t>
  </si>
  <si>
    <t>254990BCVVE5</t>
  </si>
  <si>
    <t>951631056</t>
  </si>
  <si>
    <t>424241213315</t>
  </si>
  <si>
    <t>CESE A SOLICITUD DE: PUMALIQUE LOPEZ, JUAN URBANO, Resolución Nº 2545-2015-UGEL.C</t>
  </si>
  <si>
    <t>1002426469</t>
  </si>
  <si>
    <t>ABARCA</t>
  </si>
  <si>
    <t>HILDA MERCEDES</t>
  </si>
  <si>
    <t>PROFESORA DE EDUC. FISICA-TITULO Nº 002445-P</t>
  </si>
  <si>
    <t>973671603</t>
  </si>
  <si>
    <t>424241213316</t>
  </si>
  <si>
    <t>ENCARGATURA DE:PHOCO CASSA, PRUDENCIO, Resolución Nº 3831-2022</t>
  </si>
  <si>
    <t>1023986461</t>
  </si>
  <si>
    <t>SANDRA</t>
  </si>
  <si>
    <t>7602090LELES008</t>
  </si>
  <si>
    <t>953788340</t>
  </si>
  <si>
    <t>SANDRITALOP.76@GMAIL.COM</t>
  </si>
  <si>
    <t>0456-2023 UGEL CANCHIS</t>
  </si>
  <si>
    <t>424241213317</t>
  </si>
  <si>
    <t>1024665426</t>
  </si>
  <si>
    <t>CARMEN LIDIA</t>
  </si>
  <si>
    <t>238270CQMSC8</t>
  </si>
  <si>
    <t>950733079</t>
  </si>
  <si>
    <t>424241213319</t>
  </si>
  <si>
    <t>CESE POR LIMITE DE EDAD DE: FLOREZ ESTRADA, ROSARIO VICTORIA, Resolución Nº EXP. N° 4774-2015</t>
  </si>
  <si>
    <t>1041286957</t>
  </si>
  <si>
    <t>RICHARD ABEL</t>
  </si>
  <si>
    <t>8112171CQQSR006</t>
  </si>
  <si>
    <t>PROFESOR DE EDUCACION PRIMARIA-T-Nº 007632-P-DREC</t>
  </si>
  <si>
    <t>950330040</t>
  </si>
  <si>
    <t>richardabelc@gmail.com</t>
  </si>
  <si>
    <t>424281213312</t>
  </si>
  <si>
    <t>CESE POR FALLECIMIENTO DE: QUISPE PUMA, RAFAEL JAIME, Resolución Nº 1976-2021 UGEL CANCHIS</t>
  </si>
  <si>
    <t>1041162620</t>
  </si>
  <si>
    <t>MIRIAM JEANNETTE</t>
  </si>
  <si>
    <t>989822252</t>
  </si>
  <si>
    <t>MIRIAM_A7@HOTMAIL.COM</t>
  </si>
  <si>
    <t>424281213314</t>
  </si>
  <si>
    <t>1024674527</t>
  </si>
  <si>
    <t>VILLAFUERTE</t>
  </si>
  <si>
    <t>AGUSTINA</t>
  </si>
  <si>
    <t>974323705</t>
  </si>
  <si>
    <t>424281213318</t>
  </si>
  <si>
    <t>30% DESCUENTO JUDICIAL</t>
  </si>
  <si>
    <t>1024677358</t>
  </si>
  <si>
    <t>CHINCHERO</t>
  </si>
  <si>
    <t>944523438</t>
  </si>
  <si>
    <t>428261216315</t>
  </si>
  <si>
    <t>1024669091</t>
  </si>
  <si>
    <t>ABRAHAM</t>
  </si>
  <si>
    <t>234501ADSZA9</t>
  </si>
  <si>
    <t>927333488</t>
  </si>
  <si>
    <t>0201640</t>
  </si>
  <si>
    <t>155129</t>
  </si>
  <si>
    <t>FB112020</t>
  </si>
  <si>
    <t>56020</t>
  </si>
  <si>
    <t>424261215311</t>
  </si>
  <si>
    <t>AMPLIACION DE DESIGNACION DE : OSIS CHUTA, MARTIN LIZARDO - Referencia: Ley N° 31695</t>
  </si>
  <si>
    <t>1042255298</t>
  </si>
  <si>
    <t>MUÑOZ</t>
  </si>
  <si>
    <t>GENNY MARIELLA</t>
  </si>
  <si>
    <t>600900GAMG05</t>
  </si>
  <si>
    <t>958189432</t>
  </si>
  <si>
    <t>GEMA_2105@OUTLOOK.COM.PE</t>
  </si>
  <si>
    <t>1233-2023 UGEL CANCHIS</t>
  </si>
  <si>
    <t>0201632</t>
  </si>
  <si>
    <t>155110</t>
  </si>
  <si>
    <t>FB112019</t>
  </si>
  <si>
    <t>56019</t>
  </si>
  <si>
    <t>421221217316</t>
  </si>
  <si>
    <t>UBICACION DE PROFESORES (de Directivo a Profesor) DE:DIAZ SALAS, ANTONIO EDILFONSO</t>
  </si>
  <si>
    <t>DESIGNACION DIRECTOR I.E</t>
  </si>
  <si>
    <t>1024721036</t>
  </si>
  <si>
    <t>3151-2021 UGEL CANCHIS</t>
  </si>
  <si>
    <t>421201217318</t>
  </si>
  <si>
    <t>1024670639</t>
  </si>
  <si>
    <t>FREDY EDGAR</t>
  </si>
  <si>
    <t>233541FRTOR2</t>
  </si>
  <si>
    <t>963758935</t>
  </si>
  <si>
    <t>421221217310</t>
  </si>
  <si>
    <t>REASIG. RDR. 1272-04 UGELC</t>
  </si>
  <si>
    <t>1024704138</t>
  </si>
  <si>
    <t>CENTENO</t>
  </si>
  <si>
    <t>ASUNTA</t>
  </si>
  <si>
    <t>558150ACCTR9</t>
  </si>
  <si>
    <t>974568480</t>
  </si>
  <si>
    <t>asunta1970@hotmail.com</t>
  </si>
  <si>
    <t>0201624</t>
  </si>
  <si>
    <t>155105</t>
  </si>
  <si>
    <t>FB112018</t>
  </si>
  <si>
    <t>56018</t>
  </si>
  <si>
    <t>428291211313</t>
  </si>
  <si>
    <t>RD 149 REASIG DE CARGO A CARGO AP 01/03/2002</t>
  </si>
  <si>
    <t>1024860399</t>
  </si>
  <si>
    <t>936121444</t>
  </si>
  <si>
    <t>0201608</t>
  </si>
  <si>
    <t>155092</t>
  </si>
  <si>
    <t>FB112016</t>
  </si>
  <si>
    <t>56016</t>
  </si>
  <si>
    <t>428251210314</t>
  </si>
  <si>
    <t>LICENCIA CGR POR MATERNIDAD O GRAVIDEZ DE:TAYPE PARI, JULIA, Resolución N° 2023 UGEL CANCHIS</t>
  </si>
  <si>
    <t>1001289257</t>
  </si>
  <si>
    <t>ASQUI</t>
  </si>
  <si>
    <t>HUARACHI</t>
  </si>
  <si>
    <t>AIDA</t>
  </si>
  <si>
    <t>6610200AUHRA008</t>
  </si>
  <si>
    <t>PROFESOR  DE EDUCACION PRIMARIA -03364-P-DSREP_x000D_</t>
  </si>
  <si>
    <t>PROFESOR  DE EDUCACION PRIMARIA -03364-P-DSREP</t>
  </si>
  <si>
    <t>999668667</t>
  </si>
  <si>
    <t>aidasqui2012@hotmail.com</t>
  </si>
  <si>
    <t>1407-2023 UGEL CANCHIS</t>
  </si>
  <si>
    <t>REASIGNACION POR UNIDAD FAMILIAR DE: YANA CCORIMANYA, SONIA, Resolución Nº 4564-2021 UGEL CUSCO</t>
  </si>
  <si>
    <t>1041220102</t>
  </si>
  <si>
    <t>JULIA</t>
  </si>
  <si>
    <t>3330-2021 UGEL CANCHIS</t>
  </si>
  <si>
    <t>428201210313</t>
  </si>
  <si>
    <t>1023905802</t>
  </si>
  <si>
    <t>PALLARDEL</t>
  </si>
  <si>
    <t>BERTHA CONCEPCION</t>
  </si>
  <si>
    <t>PROFESORA DE EDUCACION-T-N° 00221-G</t>
  </si>
  <si>
    <t>974330194</t>
  </si>
  <si>
    <t>0201616</t>
  </si>
  <si>
    <t>538251</t>
  </si>
  <si>
    <t>FB112017</t>
  </si>
  <si>
    <t>56017</t>
  </si>
  <si>
    <t>428251217316</t>
  </si>
  <si>
    <t>REASIGNACION POR INTERES PERSONAL DE:MAMANI CHAMPI, CIRILA, Resolución N° 2272-2020 UGEL CANCHIS</t>
  </si>
  <si>
    <t>1024698736</t>
  </si>
  <si>
    <t>561251EQHSL5</t>
  </si>
  <si>
    <t>931313155</t>
  </si>
  <si>
    <t>3825-2022 UGEL CANCHIS</t>
  </si>
  <si>
    <t>428201217317</t>
  </si>
  <si>
    <t>1024663727</t>
  </si>
  <si>
    <t>BONIFACIA</t>
  </si>
  <si>
    <t>990064255</t>
  </si>
  <si>
    <t>428251217310</t>
  </si>
  <si>
    <t>PERMUTA DE: PAREDES MAMANI, JOSE LUIS, Resolución Nº 0115-2012-UGEL-C</t>
  </si>
  <si>
    <t>1024704192</t>
  </si>
  <si>
    <t>CARLOS DANIEL</t>
  </si>
  <si>
    <t>PROFESOR DE EDUCACIÓN PRIMARIA-T-Nº 07145-P-DRE.</t>
  </si>
  <si>
    <t>974338130</t>
  </si>
  <si>
    <t>428251217312</t>
  </si>
  <si>
    <t>REASIGNACION POR INTERES PERSONAL DE:VARGAS MAMANI, JAVIER, Resolución N° 2293-2020 UGEL CANCHIS</t>
  </si>
  <si>
    <t>1024716004</t>
  </si>
  <si>
    <t>JESUS MARIO</t>
  </si>
  <si>
    <t>973661892</t>
  </si>
  <si>
    <t>428251217313</t>
  </si>
  <si>
    <t>1024679591</t>
  </si>
  <si>
    <t>CASAS</t>
  </si>
  <si>
    <t>NAVIDAD</t>
  </si>
  <si>
    <t>971166187</t>
  </si>
  <si>
    <t>428251217314</t>
  </si>
  <si>
    <t>1024660631</t>
  </si>
  <si>
    <t>PILLCO</t>
  </si>
  <si>
    <t>GRIMALDO</t>
  </si>
  <si>
    <t>984785989</t>
  </si>
  <si>
    <t>428251217315</t>
  </si>
  <si>
    <t>REASIGNADA DE PUNO</t>
  </si>
  <si>
    <t>1023851110</t>
  </si>
  <si>
    <t>EDHY MARLENI</t>
  </si>
  <si>
    <t>987720006</t>
  </si>
  <si>
    <t>0201582</t>
  </si>
  <si>
    <t>155073</t>
  </si>
  <si>
    <t>FB112014</t>
  </si>
  <si>
    <t>56014</t>
  </si>
  <si>
    <t>428201219318</t>
  </si>
  <si>
    <t>RENUNCIA DE DIRECTOR DESIGNADO DE I.E. (R.S.G. 1551-2014)</t>
  </si>
  <si>
    <t>1023946842</t>
  </si>
  <si>
    <t>PROFESORA DE EDUCACION PRIMARIA-T-Nº02935-P-DREC</t>
  </si>
  <si>
    <t>984071820</t>
  </si>
  <si>
    <t>428221219311</t>
  </si>
  <si>
    <t>CESE A SOLICITUD DE: CABALLERO GAMARRA, JOSE, Resolución Nº EXP. 9236-2015</t>
  </si>
  <si>
    <t>1045074640</t>
  </si>
  <si>
    <t>YOVANA VICTORIA</t>
  </si>
  <si>
    <t>PROFESORA DE EDUCACIÓN PRIMARIA EBI T-N° 009983-P-DREC</t>
  </si>
  <si>
    <t>984484248</t>
  </si>
  <si>
    <t>yovi_vicki@hotmail.com</t>
  </si>
  <si>
    <t>428221219313</t>
  </si>
  <si>
    <t>REASIGNACION POR INTERES PERSONAL DE:ARAOZ DUEÑAS, JESUS MARIO, Resolución N° 2277-2020 UGEL CANCHIS</t>
  </si>
  <si>
    <t>1024704101</t>
  </si>
  <si>
    <t>ROGELIO TEODORICO</t>
  </si>
  <si>
    <t>6907011QSVCR006</t>
  </si>
  <si>
    <t>998727229</t>
  </si>
  <si>
    <t>ROGER_SHEVI@HOTMAIL.COM</t>
  </si>
  <si>
    <t>0706-2023 UGEL CANCHIS</t>
  </si>
  <si>
    <t>428221219314</t>
  </si>
  <si>
    <t>DESP.1191 IP VIDA AP 01-03-01</t>
  </si>
  <si>
    <t>1024703014</t>
  </si>
  <si>
    <t>IBETH CARMEN OLGA</t>
  </si>
  <si>
    <t>545330IZMAD6</t>
  </si>
  <si>
    <t>954325121</t>
  </si>
  <si>
    <t>carmenzarate225@hotmail.com</t>
  </si>
  <si>
    <t>428221219316</t>
  </si>
  <si>
    <t>DESIGNACION COMO DIRECTOR DE I.E. DE:QUISPE PUMA, FLORENTINO, Resolución N° 1049-2006</t>
  </si>
  <si>
    <t>1024704426</t>
  </si>
  <si>
    <t>MELECIA</t>
  </si>
  <si>
    <t>7012140BACAM002</t>
  </si>
  <si>
    <t>PROF. DE EDUC. PRIMARIA-T-Nº 01267-P-USE-C</t>
  </si>
  <si>
    <t>984903179</t>
  </si>
  <si>
    <t>428221219317</t>
  </si>
  <si>
    <t>CESE A SOLICITUD DE: RAMOS CONDORI, ERNESTINA, Resolución Nº EXP. 9239-2015</t>
  </si>
  <si>
    <t>1041678120</t>
  </si>
  <si>
    <t>QUISPICHU</t>
  </si>
  <si>
    <t>LICENCIADA EN EDUCACION PRIMARIA-T-N° 009278-P-DREC</t>
  </si>
  <si>
    <t>948659078</t>
  </si>
  <si>
    <t>428221219319</t>
  </si>
  <si>
    <t>AMPLIACION DE DESIGNACION DE : QUISPE MONTAÐO, VICTORIA - Referencia: Ley N° 31695</t>
  </si>
  <si>
    <t>1073204255</t>
  </si>
  <si>
    <t>JUAN CARLOS</t>
  </si>
  <si>
    <t>910006809</t>
  </si>
  <si>
    <t>JCUSIGAYONA7@GMAIL.COM</t>
  </si>
  <si>
    <t>544-2023 UGEL CANCHIS</t>
  </si>
  <si>
    <t>NESTOR</t>
  </si>
  <si>
    <t>0201590</t>
  </si>
  <si>
    <t>155087</t>
  </si>
  <si>
    <t>FB112015</t>
  </si>
  <si>
    <t>56015</t>
  </si>
  <si>
    <t>428201216312</t>
  </si>
  <si>
    <t>REASIGNACION POR INTERES PERSONAL DE:NINA CACERES, ISAAC HECTOR, Resolución N° 00125-2013</t>
  </si>
  <si>
    <t>1024672080</t>
  </si>
  <si>
    <t>WILBER ANGEL</t>
  </si>
  <si>
    <t>3157-2021 UGEL CANCHIS</t>
  </si>
  <si>
    <t>428201216313</t>
  </si>
  <si>
    <t>1024701811</t>
  </si>
  <si>
    <t>MADUEÑO</t>
  </si>
  <si>
    <t>FORTUNATA</t>
  </si>
  <si>
    <t>984909349</t>
  </si>
  <si>
    <t>vicomadu8@gmail.com</t>
  </si>
  <si>
    <t>428201216316</t>
  </si>
  <si>
    <t>PERMUTA DE: MORIANO QUECANO, ANGELA, Resolución Nº 2640-2015 UGEL-QUISPICANCHIS</t>
  </si>
  <si>
    <t>1024698955</t>
  </si>
  <si>
    <t>WILLIAM OLMER</t>
  </si>
  <si>
    <t>6206081SOTRW006</t>
  </si>
  <si>
    <t>228031WSTOR7</t>
  </si>
  <si>
    <t>PROFESOR DE EDUCACION PRIMARIA T-N° 00046-G</t>
  </si>
  <si>
    <t>958606194</t>
  </si>
  <si>
    <t>428201216318</t>
  </si>
  <si>
    <t>RD 923 MODIFICA APELLIDOS</t>
  </si>
  <si>
    <t>1001545968</t>
  </si>
  <si>
    <t>BETSABET</t>
  </si>
  <si>
    <t>552540BMAAR3</t>
  </si>
  <si>
    <t>954040844</t>
  </si>
  <si>
    <t>wayrabetsa@gmail.com</t>
  </si>
  <si>
    <t>428201216319</t>
  </si>
  <si>
    <t>REASIGNACION POR RACIONALIZACION DE:HUAMANVILCA MERCADO, LUIS, Resolución N° 2702-2021 UGEL CANCHIS</t>
  </si>
  <si>
    <t>1045015240</t>
  </si>
  <si>
    <t>ACHIRI</t>
  </si>
  <si>
    <t>CLARA CLAUDIA</t>
  </si>
  <si>
    <t>PROFESOR DE EDUCACION PRIMARIA INTERCULTURAL BILINGUE</t>
  </si>
  <si>
    <t>940536778</t>
  </si>
  <si>
    <t>ACHIRICLARA31@GMAIL.COM</t>
  </si>
  <si>
    <t>1264-2023 UGEL CANCHIS</t>
  </si>
  <si>
    <t>428251216312</t>
  </si>
  <si>
    <t>1024700448</t>
  </si>
  <si>
    <t>LUCRECIA</t>
  </si>
  <si>
    <t>537010LRCIC6</t>
  </si>
  <si>
    <t>984970491</t>
  </si>
  <si>
    <t>428251216314</t>
  </si>
  <si>
    <t>REASIGNACION POR RACIONALIZACION DE:VERA HUAMANVILCA, DAMASO, Resolución N° 2702-2021 UGEL CANCHIS</t>
  </si>
  <si>
    <t>1043269667</t>
  </si>
  <si>
    <t>CARMEN ROSA</t>
  </si>
  <si>
    <t>8508290FNAZC007</t>
  </si>
  <si>
    <t>984412575</t>
  </si>
  <si>
    <t>CARMEN_YOSTUAML@HOTMAIL.COM</t>
  </si>
  <si>
    <t>1237-2023 UGEL CANCHIS</t>
  </si>
  <si>
    <t>428251216318</t>
  </si>
  <si>
    <t>CESE A SOLICITUD DE: SARA HUILLCA, DAVID, Resolución Nº 1670-2010</t>
  </si>
  <si>
    <t>1024698308</t>
  </si>
  <si>
    <t>COSME</t>
  </si>
  <si>
    <t>53645ICCGRO0</t>
  </si>
  <si>
    <t>994589005</t>
  </si>
  <si>
    <t>0201574</t>
  </si>
  <si>
    <t>155426</t>
  </si>
  <si>
    <t>FB112013</t>
  </si>
  <si>
    <t>56013</t>
  </si>
  <si>
    <t>424221212313</t>
  </si>
  <si>
    <t>REASIGNACION POR INTERES PERSONAL DE : CCOA QUISPE, GUALBERTO (R-2020)</t>
  </si>
  <si>
    <t>1024709267</t>
  </si>
  <si>
    <t>BAILON EDGAR</t>
  </si>
  <si>
    <t>963542077</t>
  </si>
  <si>
    <t>3180-2021 UGEL CANCHIS</t>
  </si>
  <si>
    <t>424221212310</t>
  </si>
  <si>
    <t>REASIGNACION POR UNIDAD FAMILIAR DE: ENRIQUEZ CRUZ, RICARDO, Resolución Nº 2351-2018</t>
  </si>
  <si>
    <t>1024700698</t>
  </si>
  <si>
    <t>CHARAJA</t>
  </si>
  <si>
    <t>930504103</t>
  </si>
  <si>
    <t>424221212319</t>
  </si>
  <si>
    <t>CESE POR FALLECIMIENTO DE: QUISPE GUTIERREZ, SANTIAGO PRIMITIVO, Resolución Nº .</t>
  </si>
  <si>
    <t>1024706523</t>
  </si>
  <si>
    <t>MARCELINA</t>
  </si>
  <si>
    <t>973611019</t>
  </si>
  <si>
    <t>marcelinafuenteshuaman@gmail.com</t>
  </si>
  <si>
    <t>0201566</t>
  </si>
  <si>
    <t>155068</t>
  </si>
  <si>
    <t>FB112012</t>
  </si>
  <si>
    <t>56012</t>
  </si>
  <si>
    <t>424251211317</t>
  </si>
  <si>
    <t>RENUNCIA DE DESIGNACION COMO DIRECTIVO DE MAMANI CHAMPI, CIRILA SEGUN R.D. N° 1412-2023 UGEL CANCHIS</t>
  </si>
  <si>
    <t>1024700611</t>
  </si>
  <si>
    <t>JUAN LEONARDO</t>
  </si>
  <si>
    <t>984439251</t>
  </si>
  <si>
    <t>1473-2023 UGEL CANCHIS</t>
  </si>
  <si>
    <t>424231211311</t>
  </si>
  <si>
    <t>ENCARGATURA DE:CONDE LOZANO, JUAN LEONARDO, Resolución Nº ACTA DE ADJUDICACION</t>
  </si>
  <si>
    <t>1041274946</t>
  </si>
  <si>
    <t>944922985</t>
  </si>
  <si>
    <t>milalita123@hotmail.com</t>
  </si>
  <si>
    <t>1568-2023 UGEL CANCHIS</t>
  </si>
  <si>
    <t>424231211312</t>
  </si>
  <si>
    <t>1024661839</t>
  </si>
  <si>
    <t>SENCA</t>
  </si>
  <si>
    <t>SEGUNDO</t>
  </si>
  <si>
    <t>988021098</t>
  </si>
  <si>
    <t>424231211314</t>
  </si>
  <si>
    <t>ENCARGATURA DE:HANCCO CUTIRE, JUAN GUALBERTO, Resolución Nº ACTA DE ADJUDICACION</t>
  </si>
  <si>
    <t>1024704073</t>
  </si>
  <si>
    <t>AVELINA</t>
  </si>
  <si>
    <t>7011100TRQSA005</t>
  </si>
  <si>
    <t>558800ATQRS7</t>
  </si>
  <si>
    <t>ISP-TUPAC AMARU DE TINTA</t>
  </si>
  <si>
    <t>951991315</t>
  </si>
  <si>
    <t>AVET_9@HOTMAIL.COM</t>
  </si>
  <si>
    <t>0508-2023 UGEL CANCHIS</t>
  </si>
  <si>
    <t>424231211315</t>
  </si>
  <si>
    <t>1024711696</t>
  </si>
  <si>
    <t>JHAKELINE KATY</t>
  </si>
  <si>
    <t>562860JUMRA6</t>
  </si>
  <si>
    <t>989715136</t>
  </si>
  <si>
    <t>LICENCIA SGR POR DESEMPEÑO DE FUNCION PUBLICA DE:UGARTE MAMANI, JHAKELINE KATY, Resolución N° 2349-2021</t>
  </si>
  <si>
    <t>1024714349</t>
  </si>
  <si>
    <t>CLORINDA</t>
  </si>
  <si>
    <t>7606100YRYRC004</t>
  </si>
  <si>
    <t>991336196</t>
  </si>
  <si>
    <t>CLORINDAYUCRA26@HOTMAIL.COM</t>
  </si>
  <si>
    <t>424231211319</t>
  </si>
  <si>
    <t>REASIGNACION POR RACIONALIZACION DE:PUMA CCAMA, OCTAVIO, Resolución N° 2702-2021 UGEL CANCHIS</t>
  </si>
  <si>
    <t>1045449671</t>
  </si>
  <si>
    <t>NENA MARLENI</t>
  </si>
  <si>
    <t>8812160HRHNN002</t>
  </si>
  <si>
    <t>930363600</t>
  </si>
  <si>
    <t>NAMERLY_ROSXET@HOTMAIL.COM</t>
  </si>
  <si>
    <t>1253-2023 UGEL CANCHIS</t>
  </si>
  <si>
    <t>424251211310</t>
  </si>
  <si>
    <t>DESIGNACION COMO ESPECIALISTA EN EDUCACION DE: NUÑEZ HUAHUASONCCO, DANIEL SEGUN RSG Nº 279-2016</t>
  </si>
  <si>
    <t>1024713837</t>
  </si>
  <si>
    <t>7006271AEQSL009</t>
  </si>
  <si>
    <t>557441LAQES5</t>
  </si>
  <si>
    <t>951186643</t>
  </si>
  <si>
    <t>LARRYARTE@HOTMAIL.COM</t>
  </si>
  <si>
    <t>0700-2023 UGEL CANCHIS</t>
  </si>
  <si>
    <t>424251211316</t>
  </si>
  <si>
    <t>RETORNO A PLAZA DE PROFESOR DE: ARAGON ALENCASTRE, SILVIA</t>
  </si>
  <si>
    <t>1024700595</t>
  </si>
  <si>
    <t>245380SAAGN1</t>
  </si>
  <si>
    <t>950757214</t>
  </si>
  <si>
    <t>0201558</t>
  </si>
  <si>
    <t>155049</t>
  </si>
  <si>
    <t>FB112011</t>
  </si>
  <si>
    <t>56011</t>
  </si>
  <si>
    <t>424231217314</t>
  </si>
  <si>
    <t>DESIGNACION COMO DIRECTIVO DE I.E. (R.S.G. 1551-2014) DE YANA CCORIMANYA, SONIA</t>
  </si>
  <si>
    <t>1024700916</t>
  </si>
  <si>
    <t>PROFESOR DE EDUCACION PRIMARIA-T-N° 00560-P-D-USE</t>
  </si>
  <si>
    <t>984693705</t>
  </si>
  <si>
    <t>0201533</t>
  </si>
  <si>
    <t>155030</t>
  </si>
  <si>
    <t>FB112009</t>
  </si>
  <si>
    <t>56009</t>
  </si>
  <si>
    <t>421221217312</t>
  </si>
  <si>
    <t>UBICACION DE PROFESORES (de Directivo a Profesor) DE:QUISPE PUMA, FLORENTINO</t>
  </si>
  <si>
    <t>1024895452</t>
  </si>
  <si>
    <t>AURELIO</t>
  </si>
  <si>
    <t>PROFESOR DE EDUCACION PRIMARIA-T-Nº 06904-P-DRE</t>
  </si>
  <si>
    <t>918468082</t>
  </si>
  <si>
    <t>acoqui-aurelio@hotmail.com</t>
  </si>
  <si>
    <t>421221217315</t>
  </si>
  <si>
    <t>ROTACION DE : PAUCAR HUAILLANI, MATEO, Resolución Nº 1505-2009</t>
  </si>
  <si>
    <t>1024585016</t>
  </si>
  <si>
    <t>ROZAS</t>
  </si>
  <si>
    <t>ABELARDO</t>
  </si>
  <si>
    <t>PROF. DE EDUC. FISICA-T-Nº 00667-P-D-USE</t>
  </si>
  <si>
    <t>999225077</t>
  </si>
  <si>
    <t>avecar_24@hotmail.com</t>
  </si>
  <si>
    <t>421221217318</t>
  </si>
  <si>
    <t>1024672710</t>
  </si>
  <si>
    <t>MOSTAJO</t>
  </si>
  <si>
    <t>PEZO</t>
  </si>
  <si>
    <t>LUCIO WILLVER</t>
  </si>
  <si>
    <t>950336462</t>
  </si>
  <si>
    <t>421271217310</t>
  </si>
  <si>
    <t>1024661231</t>
  </si>
  <si>
    <t>ANTESANA</t>
  </si>
  <si>
    <t>SEHILA ROCSANA</t>
  </si>
  <si>
    <t>918672957</t>
  </si>
  <si>
    <t>421271217313</t>
  </si>
  <si>
    <t>RD 723-00 A.P 01-03 PROFESOR DE AULA RD 439-00 BONIF FAMIL</t>
  </si>
  <si>
    <t>1024670924</t>
  </si>
  <si>
    <t>978166131</t>
  </si>
  <si>
    <t>421271217316</t>
  </si>
  <si>
    <t>1024663034</t>
  </si>
  <si>
    <t>CASTELO</t>
  </si>
  <si>
    <t>MELO</t>
  </si>
  <si>
    <t>YANE EULOGIA</t>
  </si>
  <si>
    <t>931888685</t>
  </si>
  <si>
    <t>421271217317</t>
  </si>
  <si>
    <t>RD 0827-03 PERMUTA</t>
  </si>
  <si>
    <t>1024660190</t>
  </si>
  <si>
    <t>536261MCQUS8</t>
  </si>
  <si>
    <t>929902268</t>
  </si>
  <si>
    <t>428261210311</t>
  </si>
  <si>
    <t>REUBICACION DE PLAZA VACANTE: Resolución Nº 1475-2022 UGEL CANCHIS</t>
  </si>
  <si>
    <t>1076040242</t>
  </si>
  <si>
    <t>CLEBER EDY</t>
  </si>
  <si>
    <t>931719262</t>
  </si>
  <si>
    <t>SUMIREMAMANICLEBER@GMAIL.COM</t>
  </si>
  <si>
    <t>0449-2023 UGEL CANCHIS</t>
  </si>
  <si>
    <t>0201525</t>
  </si>
  <si>
    <t>155025</t>
  </si>
  <si>
    <t>FB112008</t>
  </si>
  <si>
    <t>56008</t>
  </si>
  <si>
    <t>428201213314</t>
  </si>
  <si>
    <t>CESE A SOLICITUD DE: CALLO HUILLCA, PATRICIO, Resolución Nº 2200-2014-UGEL-CANCHIS</t>
  </si>
  <si>
    <t>1024704321</t>
  </si>
  <si>
    <t>GUALBERTO</t>
  </si>
  <si>
    <t>986157378</t>
  </si>
  <si>
    <t>walycoa@hotmail.com</t>
  </si>
  <si>
    <t>08EVE2228721</t>
  </si>
  <si>
    <t>1070849960</t>
  </si>
  <si>
    <t>YAMPIEL JAVIER</t>
  </si>
  <si>
    <t>938260325</t>
  </si>
  <si>
    <t>YAMPIELPALOMINO@GMAIL.COM</t>
  </si>
  <si>
    <t>1379-2023 UGEL CANCHIS</t>
  </si>
  <si>
    <t>424231211310</t>
  </si>
  <si>
    <t>CESE A SOLICITUD DE: ROMERO JALIXTO, NELLY, Resolución Nº 2043-2017 UGEL-CANCHIS</t>
  </si>
  <si>
    <t>1024677634</t>
  </si>
  <si>
    <t>JOSE ANGEL</t>
  </si>
  <si>
    <t>984880257</t>
  </si>
  <si>
    <t>428201213310</t>
  </si>
  <si>
    <t>CESE DE : DIAZ NUNEZ, BENJAMIN ALBERTO, Resolución Nº 0104-2008</t>
  </si>
  <si>
    <t>1024700148</t>
  </si>
  <si>
    <t>MARIA CLEOFE</t>
  </si>
  <si>
    <t>545690MCAZG4</t>
  </si>
  <si>
    <t>984520004</t>
  </si>
  <si>
    <t>428201213311</t>
  </si>
  <si>
    <t>1024669969</t>
  </si>
  <si>
    <t>LIDIA JULIANA</t>
  </si>
  <si>
    <t>984925704</t>
  </si>
  <si>
    <t>428201213312</t>
  </si>
  <si>
    <t>PERMUTA RD. 256-03-UGELC</t>
  </si>
  <si>
    <t>1023861738</t>
  </si>
  <si>
    <t>AEDO</t>
  </si>
  <si>
    <t>ROCIO</t>
  </si>
  <si>
    <t>993191274</t>
  </si>
  <si>
    <t>428201213313</t>
  </si>
  <si>
    <t>1024662809</t>
  </si>
  <si>
    <t>MOLERO</t>
  </si>
  <si>
    <t>JULIA ISABEL</t>
  </si>
  <si>
    <t>984645448</t>
  </si>
  <si>
    <t>yulisabel25@hotmail.com</t>
  </si>
  <si>
    <t>428201213315</t>
  </si>
  <si>
    <t>1024699526</t>
  </si>
  <si>
    <t>JUANA ZOILA</t>
  </si>
  <si>
    <t>984903286</t>
  </si>
  <si>
    <t>428201213316</t>
  </si>
  <si>
    <t>1023844663</t>
  </si>
  <si>
    <t>MANUEL DELFIN</t>
  </si>
  <si>
    <t>920530973</t>
  </si>
  <si>
    <t>428201213317</t>
  </si>
  <si>
    <t>1024661239</t>
  </si>
  <si>
    <t>LEIVA</t>
  </si>
  <si>
    <t>RINA LUZ</t>
  </si>
  <si>
    <t>233630RFLRV8</t>
  </si>
  <si>
    <t>982352788</t>
  </si>
  <si>
    <t>428201213319</t>
  </si>
  <si>
    <t>1024670860</t>
  </si>
  <si>
    <t>ALEJANDRINA</t>
  </si>
  <si>
    <t>5811260COCIA009</t>
  </si>
  <si>
    <t>PROFESORA DE EDUCACION PRIMARIA T-N° 00399-P-D-USE</t>
  </si>
  <si>
    <t>975116337</t>
  </si>
  <si>
    <t>428201216317</t>
  </si>
  <si>
    <t>1024710108</t>
  </si>
  <si>
    <t>YONNY ELIZABET</t>
  </si>
  <si>
    <t>930186992</t>
  </si>
  <si>
    <t>428221213317</t>
  </si>
  <si>
    <t>AMPLIACION DE DESIGNACION DE : CCOA QUISPE, GUALBERTO - Referencia: Ley N° 31695</t>
  </si>
  <si>
    <t>1042396223</t>
  </si>
  <si>
    <t>MAQQUE</t>
  </si>
  <si>
    <t>988131381</t>
  </si>
  <si>
    <t>JOTAJOTA.21081983@GMAIL.COM</t>
  </si>
  <si>
    <t>0457-2023 UGEL CANCHIS</t>
  </si>
  <si>
    <t>428231213312</t>
  </si>
  <si>
    <t>1024574908</t>
  </si>
  <si>
    <t>ISAAC</t>
  </si>
  <si>
    <t>946698342</t>
  </si>
  <si>
    <t>428231213318</t>
  </si>
  <si>
    <t>1024703138</t>
  </si>
  <si>
    <t>ARONACA</t>
  </si>
  <si>
    <t>974888859</t>
  </si>
  <si>
    <t>juca-400@hotmail.com</t>
  </si>
  <si>
    <t>428231217310</t>
  </si>
  <si>
    <t>1023881017</t>
  </si>
  <si>
    <t>RAMIRO</t>
  </si>
  <si>
    <t>973613216</t>
  </si>
  <si>
    <t>428251213312</t>
  </si>
  <si>
    <t>CESE DE : HUAMANI MIER, LUCIO, Resolución Nº 0240-2008</t>
  </si>
  <si>
    <t>1024702039</t>
  </si>
  <si>
    <t>YOLANDA</t>
  </si>
  <si>
    <t>6612050QSMIY009</t>
  </si>
  <si>
    <t>244440YQMSI8</t>
  </si>
  <si>
    <t>PROFESOR DE EDUCACION PRIMARIA T-N° 01411-P-USE-C</t>
  </si>
  <si>
    <t>976506678</t>
  </si>
  <si>
    <t>madajaqui@gmail.com</t>
  </si>
  <si>
    <t>428251213315</t>
  </si>
  <si>
    <t>1024669222</t>
  </si>
  <si>
    <t>536881CMCDA1</t>
  </si>
  <si>
    <t>935506661</t>
  </si>
  <si>
    <t>428251213318</t>
  </si>
  <si>
    <t>CESE DE : UGARTE ARTEAGA, WALTER OMAR, Resolución Nº 1253-2007</t>
  </si>
  <si>
    <t>1024662356</t>
  </si>
  <si>
    <t>WALTER OMAR</t>
  </si>
  <si>
    <t>PROF. EDUC. FISICA-T-Nº 21023-P-DREP</t>
  </si>
  <si>
    <t>974927522</t>
  </si>
  <si>
    <t>428251213319</t>
  </si>
  <si>
    <t>PERMUTA RD 523-04-UGELCANCH REUB. X RAC. RDR. 1418-04 UGELC</t>
  </si>
  <si>
    <t>1024668346</t>
  </si>
  <si>
    <t>VICTORIANO</t>
  </si>
  <si>
    <t>951025603</t>
  </si>
  <si>
    <t>428271210311</t>
  </si>
  <si>
    <t>REUBICACION DE PLAZA OCUPADA: Resolución Nº 4054-2019 UGEL CANCHIS</t>
  </si>
  <si>
    <t>1024699016</t>
  </si>
  <si>
    <t>241371WCADR0</t>
  </si>
  <si>
    <t>984696090</t>
  </si>
  <si>
    <t>willyconde@hotmail.com</t>
  </si>
  <si>
    <t>0201517</t>
  </si>
  <si>
    <t>155011</t>
  </si>
  <si>
    <t>FB112007</t>
  </si>
  <si>
    <t>56007</t>
  </si>
  <si>
    <t>428291217316</t>
  </si>
  <si>
    <t>UBICACION DE PROFESORES (de Directivo a Profesor) DE:HANCCO MAMANI, NEREO AQUILES</t>
  </si>
  <si>
    <t>1024706260</t>
  </si>
  <si>
    <t>563291DSQCS7</t>
  </si>
  <si>
    <t>974766552</t>
  </si>
  <si>
    <t>428271217312</t>
  </si>
  <si>
    <t>CESE POR FALLECIMIENTO DE: PAREDES CONDORI, LEONARDO, Resolución Nº 0166-2023</t>
  </si>
  <si>
    <t>1042619599</t>
  </si>
  <si>
    <t>MALMOREJO</t>
  </si>
  <si>
    <t>ROSANA</t>
  </si>
  <si>
    <t>8401260HLMMR003</t>
  </si>
  <si>
    <t>PROFESOR DE EDUCACION PRIMARIA-EBI</t>
  </si>
  <si>
    <t>957699776</t>
  </si>
  <si>
    <t>ROSANA.WAYNA@GMAIL.COM</t>
  </si>
  <si>
    <t>1263-2023 UGEL CANCHIS</t>
  </si>
  <si>
    <t>428271217314</t>
  </si>
  <si>
    <t>1024668640</t>
  </si>
  <si>
    <t>ALEJANDRO MARIANO</t>
  </si>
  <si>
    <t>PROFESOR DE EDUCACION PRIMARIA-T-N° 00865-P-D-USE</t>
  </si>
  <si>
    <t>928880650</t>
  </si>
  <si>
    <t>428271217318</t>
  </si>
  <si>
    <t>CESE POR LIMITE DE EDAD DE: ROJAS BRICEÑO, ESTHER SABINA, Resolución Nº 2396-2020 UGEL CANCHIS</t>
  </si>
  <si>
    <t>1042166751</t>
  </si>
  <si>
    <t>SARCO</t>
  </si>
  <si>
    <t>8311061CDSCJ009</t>
  </si>
  <si>
    <t>946673677</t>
  </si>
  <si>
    <t>CONDEJOSEANGELSARCO@GMAIL.COM</t>
  </si>
  <si>
    <t>1236-2023 UGEL CANCHIS</t>
  </si>
  <si>
    <t>428291217313</t>
  </si>
  <si>
    <t>REASIGNACION POR INTERES PERSONAL DE: MOLLINEDO CLAVERIAS, MARIA MAGDALENA, Resolución Nº 2311-2021 UGEL SAN ROM</t>
  </si>
  <si>
    <t>1029650395</t>
  </si>
  <si>
    <t>LUCIA SARA</t>
  </si>
  <si>
    <t>7505240HMCIL006</t>
  </si>
  <si>
    <t>UNIVERSIDAD NACIONAL DE SAN AGUSTIN DE AREQUIPA</t>
  </si>
  <si>
    <t>977104554</t>
  </si>
  <si>
    <t>LUCIASARA1975@GMAIL.COM</t>
  </si>
  <si>
    <t>1262-2023 UGEL CANCHIS</t>
  </si>
  <si>
    <t>0201509</t>
  </si>
  <si>
    <t>155006</t>
  </si>
  <si>
    <t>FB112006</t>
  </si>
  <si>
    <t>56006 GAONA CISNEROS</t>
  </si>
  <si>
    <t>428201210311</t>
  </si>
  <si>
    <t>CESE POR LIMITE DE EDAD DE: FARFAN ROJAS, JUAN CLIMACO, Resolución Nº 1731-2019</t>
  </si>
  <si>
    <t>1024704438</t>
  </si>
  <si>
    <t>HENRY RONALD</t>
  </si>
  <si>
    <t>7104161RRCQH004</t>
  </si>
  <si>
    <t>PROFESOR DE EDUCACION PRIMARIA-T-N° 00775-P-D-USE</t>
  </si>
  <si>
    <t>984321729</t>
  </si>
  <si>
    <t>428201210314</t>
  </si>
  <si>
    <t>40%</t>
  </si>
  <si>
    <t>1024675707</t>
  </si>
  <si>
    <t>984608788</t>
  </si>
  <si>
    <t>428201210315</t>
  </si>
  <si>
    <t>SEGUN RD 482-89 PROF.EDUCAC.FISICA DE CC.EE.56006 Y 57002</t>
  </si>
  <si>
    <t>1023879678</t>
  </si>
  <si>
    <t>LILIANA MARIA</t>
  </si>
  <si>
    <t>228990LZUAR2</t>
  </si>
  <si>
    <t>927295937</t>
  </si>
  <si>
    <t>lilipandora5@hotmail.com</t>
  </si>
  <si>
    <t>428201210318</t>
  </si>
  <si>
    <t>1024664932</t>
  </si>
  <si>
    <t>LUCILA PATRICIA</t>
  </si>
  <si>
    <t>961267090</t>
  </si>
  <si>
    <t>lucilatacoh@gmail.com</t>
  </si>
  <si>
    <t>428221210310</t>
  </si>
  <si>
    <t>1024663431</t>
  </si>
  <si>
    <t>LIDIA</t>
  </si>
  <si>
    <t>541540LIQAS5</t>
  </si>
  <si>
    <t>969754993</t>
  </si>
  <si>
    <t>428221210313</t>
  </si>
  <si>
    <t>1023935788</t>
  </si>
  <si>
    <t>LLANOS</t>
  </si>
  <si>
    <t>PFURA</t>
  </si>
  <si>
    <t>DOLORES</t>
  </si>
  <si>
    <t>PROFESOR DE EDUCACION PRIMARIA T-N° -P-DREC</t>
  </si>
  <si>
    <t>984606485</t>
  </si>
  <si>
    <t>428221210315</t>
  </si>
  <si>
    <t>1024673091</t>
  </si>
  <si>
    <t>AGUIRRE</t>
  </si>
  <si>
    <t>DAFNE</t>
  </si>
  <si>
    <t>227280DFARI2</t>
  </si>
  <si>
    <t>942686178</t>
  </si>
  <si>
    <t>428221210316</t>
  </si>
  <si>
    <t>ASC DE NIVEL RD 551-03 UGELCANCH</t>
  </si>
  <si>
    <t>1024468507</t>
  </si>
  <si>
    <t>QUINO</t>
  </si>
  <si>
    <t>PAULO</t>
  </si>
  <si>
    <t>948461751</t>
  </si>
  <si>
    <t>LICENCIA SGR POR MOTIVOS PARTICULARES DE:QUINO RODRIGUEZ, PAULO, Resolución N° 2023</t>
  </si>
  <si>
    <t>1041956232</t>
  </si>
  <si>
    <t>8210231RAQSW001</t>
  </si>
  <si>
    <t>EDUCACION BILINGUE INTERCULTURAL</t>
  </si>
  <si>
    <t>990229211</t>
  </si>
  <si>
    <t>WILSONROCAQUISPE@GMAIL.COM</t>
  </si>
  <si>
    <t>1849-2023 UGEL CANCHIS</t>
  </si>
  <si>
    <t>428221210317</t>
  </si>
  <si>
    <t>ENCARGATURA DE:QUISPE HUALLPA, EDUARDO, Resolución Nº 3825-2022</t>
  </si>
  <si>
    <t>1046942447</t>
  </si>
  <si>
    <t>CARMEN RUTH</t>
  </si>
  <si>
    <t>8407160QSSAC005</t>
  </si>
  <si>
    <t>963301322</t>
  </si>
  <si>
    <t>SHIKAMILY@GMAIL.COM</t>
  </si>
  <si>
    <t>1266-2023 UGEL CANCHIS</t>
  </si>
  <si>
    <t>428221210318</t>
  </si>
  <si>
    <t>RD 048 REASIGNADO AP 01-03-01</t>
  </si>
  <si>
    <t>1024672191</t>
  </si>
  <si>
    <t>RUFO ROLANDO</t>
  </si>
  <si>
    <t>225211RDSZA0</t>
  </si>
  <si>
    <t>974991298</t>
  </si>
  <si>
    <t>428221210319</t>
  </si>
  <si>
    <t>DESIGNACION COMO DIRECTIVO DE I.E. (R.S.G. 1551-2014) DE CASA ALANOCA, EDUARDO</t>
  </si>
  <si>
    <t>1024702844</t>
  </si>
  <si>
    <t>QUEVEDO</t>
  </si>
  <si>
    <t>CARMEN MARIA</t>
  </si>
  <si>
    <t>552320CQQVS6</t>
  </si>
  <si>
    <t>994828621</t>
  </si>
  <si>
    <t>428241214319</t>
  </si>
  <si>
    <t>1024704335</t>
  </si>
  <si>
    <t>PERCY JULIO</t>
  </si>
  <si>
    <t>974943377</t>
  </si>
  <si>
    <t>428271210310</t>
  </si>
  <si>
    <t>RD956-02 REM PERSONALRD 957 REM FAM</t>
  </si>
  <si>
    <t>1024700619</t>
  </si>
  <si>
    <t>955885412</t>
  </si>
  <si>
    <t>428271210312</t>
  </si>
  <si>
    <t>ASC DE NIVEL RD 465-04-UGELCANCH</t>
  </si>
  <si>
    <t>1025008879</t>
  </si>
  <si>
    <t>SANTA CRUZ</t>
  </si>
  <si>
    <t>MAYVELY</t>
  </si>
  <si>
    <t>985000348</t>
  </si>
  <si>
    <t>mayvely_1976@hotmail.com</t>
  </si>
  <si>
    <t>428271210313</t>
  </si>
  <si>
    <t>RD 827 LSGH POR 84 DIAS AP 01-10-02 AL 24-12-02 20S/. 39.</t>
  </si>
  <si>
    <t>1024700090</t>
  </si>
  <si>
    <t>984540200</t>
  </si>
  <si>
    <t>428271210314</t>
  </si>
  <si>
    <t>ENCARGATURA DE:ASQUI HUARACHI, AIDA, Resolución Nº ACTA DE ADJUDICACION</t>
  </si>
  <si>
    <t>1024718790</t>
  </si>
  <si>
    <t>7605030ATHNM001</t>
  </si>
  <si>
    <t>944205023</t>
  </si>
  <si>
    <t>ELENAALATA@GMAIL.COM</t>
  </si>
  <si>
    <t>1560-2023 UGEL CANCHIS</t>
  </si>
  <si>
    <t>428271210316</t>
  </si>
  <si>
    <t>ENCARGATURA DE:PIZARRO QUISPE, AMERICO, Resolución Nº ACTA DE ADJUDICACION</t>
  </si>
  <si>
    <t>1046125464</t>
  </si>
  <si>
    <t>YAJAIDA</t>
  </si>
  <si>
    <t>927288195</t>
  </si>
  <si>
    <t>YAJAIDACS@GMAIL.COM</t>
  </si>
  <si>
    <t>0451-2023 UGEL CANCHIS</t>
  </si>
  <si>
    <t>428271210318</t>
  </si>
  <si>
    <t>RETORNO A PLAZA DE PROFESOR DE: CHOQUEVILCA CCUNO, JULIA ESTHER</t>
  </si>
  <si>
    <t>1024694852</t>
  </si>
  <si>
    <t>JULIA ESTHER</t>
  </si>
  <si>
    <t>522630JCCQN7</t>
  </si>
  <si>
    <t>985111330</t>
  </si>
  <si>
    <t>428271210319</t>
  </si>
  <si>
    <t>1024675109</t>
  </si>
  <si>
    <t>DAMIANA</t>
  </si>
  <si>
    <t>983019496</t>
  </si>
  <si>
    <t>428291210317</t>
  </si>
  <si>
    <t>1024669061</t>
  </si>
  <si>
    <t>237031JCALA9</t>
  </si>
  <si>
    <t>984497387</t>
  </si>
  <si>
    <t>428291216312</t>
  </si>
  <si>
    <t>REUBICACION DE PLAZA OCUPADA: Resolución Nº 4058-2019 UGEL CANCHIS</t>
  </si>
  <si>
    <t>1024698583</t>
  </si>
  <si>
    <t>953741195</t>
  </si>
  <si>
    <t>0201483</t>
  </si>
  <si>
    <t>154993</t>
  </si>
  <si>
    <t>FB112004</t>
  </si>
  <si>
    <t>56004</t>
  </si>
  <si>
    <t>421281219319</t>
  </si>
  <si>
    <t>1024705520</t>
  </si>
  <si>
    <t>PINEDO</t>
  </si>
  <si>
    <t>PROF. DE EDUC. PRIMARIA-T-N° 11188-P-DREA</t>
  </si>
  <si>
    <t>985941152</t>
  </si>
  <si>
    <t>yucrapinedoa@gmail.com</t>
  </si>
  <si>
    <t>3565-2022 UGEL CANCHIS</t>
  </si>
  <si>
    <t>428241219319</t>
  </si>
  <si>
    <t>RENUNCIA DE DESIGNACION COMO DIRECTIVO DE I.E. (R.S.G. Nº 1551-2014) DE : TTITO QUISPE, CARMEN</t>
  </si>
  <si>
    <t>SEPTIMA ESCALA MAGISTERIAL</t>
  </si>
  <si>
    <t>7</t>
  </si>
  <si>
    <t>1024663964</t>
  </si>
  <si>
    <t>NEREO AQUILES</t>
  </si>
  <si>
    <t>542371NHMCA7</t>
  </si>
  <si>
    <t>PROFESOR DE EDUCACION PRIMARIA-T-N° 000146-G-DZE-S</t>
  </si>
  <si>
    <t>988638386</t>
  </si>
  <si>
    <t>3566-2022 UGEL CANCHIS</t>
  </si>
  <si>
    <t>08EVE2228716</t>
  </si>
  <si>
    <t>1385-2023 UGEL CANCHIS</t>
  </si>
  <si>
    <t>421271215319</t>
  </si>
  <si>
    <t>OFICIO N° 816-2016/SPE-OPEP-UPP (28/12/2016)</t>
  </si>
  <si>
    <t>1042166773</t>
  </si>
  <si>
    <t>987564123</t>
  </si>
  <si>
    <t>YECA83_8@HOTMAIL.COM</t>
  </si>
  <si>
    <t>0346-2022 UGEL CANCHIS</t>
  </si>
  <si>
    <t>424291216312</t>
  </si>
  <si>
    <t>REUBICACION DE PLAZA VACANTE: Resolución Nº 0176-2022 UGEL CANCHIS</t>
  </si>
  <si>
    <t>1041596901</t>
  </si>
  <si>
    <t>MARIO BUENAVENTURA</t>
  </si>
  <si>
    <t>931070730</t>
  </si>
  <si>
    <t>YACHASUNPUNI@GMAIL.COM</t>
  </si>
  <si>
    <t>0704-2023 UGEL CANCHIS</t>
  </si>
  <si>
    <t>428211219310</t>
  </si>
  <si>
    <t>1023808489</t>
  </si>
  <si>
    <t>NINFA GUADALUPE</t>
  </si>
  <si>
    <t>515290NCFPN8</t>
  </si>
  <si>
    <t>984967630</t>
  </si>
  <si>
    <t>428211219311</t>
  </si>
  <si>
    <t>1024678000</t>
  </si>
  <si>
    <t>HERADIA UBALDINA</t>
  </si>
  <si>
    <t>227810HVPCD7</t>
  </si>
  <si>
    <t>944205163</t>
  </si>
  <si>
    <t>428211219312</t>
  </si>
  <si>
    <t>CESE POR FALLECIMIENTO DE: TTURO MAMANI, JOSE, Resolución Nº 0167-2023</t>
  </si>
  <si>
    <t>1024713433</t>
  </si>
  <si>
    <t>RIOS</t>
  </si>
  <si>
    <t>7510240RSCLL005</t>
  </si>
  <si>
    <t>I.E.S. "DIVINO MAESTRO" - SICUANI</t>
  </si>
  <si>
    <t>984893512</t>
  </si>
  <si>
    <t>LUZNAO@HOTMAIL.COM</t>
  </si>
  <si>
    <t>0448-2023 UGEL CANCHIS</t>
  </si>
  <si>
    <t>428211219314</t>
  </si>
  <si>
    <t>1024667962</t>
  </si>
  <si>
    <t>953778087</t>
  </si>
  <si>
    <t>mc29mel@gmail.com</t>
  </si>
  <si>
    <t>428211219315</t>
  </si>
  <si>
    <t>AMPLIACION DE DESIGNACION DE : PAZ VARGAS, MARILU - Referencia: Ley N° 31695</t>
  </si>
  <si>
    <t>1040629969</t>
  </si>
  <si>
    <t>MIRIAM TERESA</t>
  </si>
  <si>
    <t>8010200CQSCM005</t>
  </si>
  <si>
    <t>975095829</t>
  </si>
  <si>
    <t>MCSTERESA@HOTMAIL.COM</t>
  </si>
  <si>
    <t>0472-2023 UGEL CANCHIS</t>
  </si>
  <si>
    <t>428211219316</t>
  </si>
  <si>
    <t>RD 520 REASIGNA</t>
  </si>
  <si>
    <t>1024695614</t>
  </si>
  <si>
    <t>FRIDA</t>
  </si>
  <si>
    <t>969387999</t>
  </si>
  <si>
    <t>428211219317</t>
  </si>
  <si>
    <t>PERMUTA DE: COLQUE CORNEJO, ROGER, Resolución Nº 0635-2011</t>
  </si>
  <si>
    <t>1024666172</t>
  </si>
  <si>
    <t>HINOJOSA</t>
  </si>
  <si>
    <t>JUAN ZOILO</t>
  </si>
  <si>
    <t>PROFESOR DE EDUCACION PRIMARIA-T-N° 00200-G-USE-S</t>
  </si>
  <si>
    <t>991543325</t>
  </si>
  <si>
    <t>428211219318</t>
  </si>
  <si>
    <t>R.D.173-98 AP.19-05-98 ASC.II NIVEL/PERMUT.RD.260-02</t>
  </si>
  <si>
    <t>1024660402</t>
  </si>
  <si>
    <t>CARDEÑA</t>
  </si>
  <si>
    <t>FLAVIA</t>
  </si>
  <si>
    <t>974467018</t>
  </si>
  <si>
    <t>428231215310</t>
  </si>
  <si>
    <t>CESE POR LIMITE DE EDAD DE: MAMANI APAZA, LORENZA, Resolución Nº 2403-2020 UGEL CANCHIS</t>
  </si>
  <si>
    <t>1024662171</t>
  </si>
  <si>
    <t>935826649</t>
  </si>
  <si>
    <t>428231215311</t>
  </si>
  <si>
    <t>CESE A SOLICITUD DE: CCORIMANYA ESCALANTE, SATURNINA, Resolución Nº 0869-2020 UGEL CANCHIS</t>
  </si>
  <si>
    <t>1024663598</t>
  </si>
  <si>
    <t>FELIX FREDY</t>
  </si>
  <si>
    <t>241121FMCAZ6</t>
  </si>
  <si>
    <t>PROFESOR DE EDUCACION PRIMARIA -T-N° 00253-P-D-USE-C</t>
  </si>
  <si>
    <t>910128619</t>
  </si>
  <si>
    <t>428231215313</t>
  </si>
  <si>
    <t>RETORNO A PLAZA DE PROFESOR DE MAMANI CHAMPI, CIRILA SEGUN R.D. N° 1412-2023 UGEL CANCHIS</t>
  </si>
  <si>
    <t>1024666068</t>
  </si>
  <si>
    <t>CIRILA</t>
  </si>
  <si>
    <t>223190CMCAM3</t>
  </si>
  <si>
    <t>PROF. DE EDUC. PRIMARIA-T-Nº 01506-P-DSRE</t>
  </si>
  <si>
    <t>983374011</t>
  </si>
  <si>
    <t>chaskacha5449@gmail.com</t>
  </si>
  <si>
    <t>0463-2023 UGEL CANCHIS</t>
  </si>
  <si>
    <t>428231215316</t>
  </si>
  <si>
    <t>CESE DE : BARRIOS DE DELGADO, NILDA ADELMA, Resolución Nº 0752-2010</t>
  </si>
  <si>
    <t>1040819418</t>
  </si>
  <si>
    <t>ARENAS</t>
  </si>
  <si>
    <t>8102250ANARM005</t>
  </si>
  <si>
    <t>PROF. DE EDUC.PRIMARIA-T-Nº 00145-P-DREC.</t>
  </si>
  <si>
    <t>946654146</t>
  </si>
  <si>
    <t>428231215319</t>
  </si>
  <si>
    <t>1024664438</t>
  </si>
  <si>
    <t>ENCARNACION MARIA</t>
  </si>
  <si>
    <t>984523735</t>
  </si>
  <si>
    <t>428241219310</t>
  </si>
  <si>
    <t>1024684313</t>
  </si>
  <si>
    <t>999186670</t>
  </si>
  <si>
    <t>428241219311</t>
  </si>
  <si>
    <t>DESIGNACION COMO DIRECTIVO DE I.E. (R.S.G. 1551-2014) DE MAMANI CHAMPI, CIRILA</t>
  </si>
  <si>
    <t>1046847574</t>
  </si>
  <si>
    <t>NAOLA</t>
  </si>
  <si>
    <t>ELIZABETH GABRIELA</t>
  </si>
  <si>
    <t>PROFESOR DE EDUCACION PRIMARIA-T-Nº 010551-DREC</t>
  </si>
  <si>
    <t>910663166</t>
  </si>
  <si>
    <t>428241219312</t>
  </si>
  <si>
    <t>AMPLIACION DE DESIGNACION DE : ESPIRILLA CCOLQUE, RICARDO - Referencia: Ley N° 31695</t>
  </si>
  <si>
    <t>1024716164</t>
  </si>
  <si>
    <t>944171561</t>
  </si>
  <si>
    <t>MAMOGUU29@GMAIL.COM</t>
  </si>
  <si>
    <t>1559-2023 UGEL CANCHIS</t>
  </si>
  <si>
    <t>428241219313</t>
  </si>
  <si>
    <t>PERMUTA DE: ARCE GAMARRA, INES, Resolución Nº 2491-2015-UGEL-C</t>
  </si>
  <si>
    <t>1040869978</t>
  </si>
  <si>
    <t>ROSA ELVA</t>
  </si>
  <si>
    <t>8104120QSCQR003</t>
  </si>
  <si>
    <t>INCIAL Y PRIMARIA</t>
  </si>
  <si>
    <t>LICENCIADA EN EDUCACION - ESPECIALIDAD INCIAL Y PRIMARIA -T-Nº005548-P-DREC</t>
  </si>
  <si>
    <t>935521081</t>
  </si>
  <si>
    <t>428241219314</t>
  </si>
  <si>
    <t>ENCARGATURA DE:HANCCO MAMANI, NEREO AQUILES, Resolución Nº 3566-2022</t>
  </si>
  <si>
    <t>1045484296</t>
  </si>
  <si>
    <t>EDILUZ</t>
  </si>
  <si>
    <t>8810100QSANE002</t>
  </si>
  <si>
    <t>913132572</t>
  </si>
  <si>
    <t>EDILUZ8807@GMAIL.COM</t>
  </si>
  <si>
    <t>0491-2023 UGEL CANCHIS</t>
  </si>
  <si>
    <t>428241219315</t>
  </si>
  <si>
    <t>AMPLIACION DE DESIGNACION DE : RODRIGUEZ CHOQUE, HENRY RONALD - Referencia: Ley N° 31695</t>
  </si>
  <si>
    <t>1041736442</t>
  </si>
  <si>
    <t>996708020</t>
  </si>
  <si>
    <t>VECA_CHECYA@HOTMAIL.COM</t>
  </si>
  <si>
    <t>0473-2023 UGEL CANCHIS</t>
  </si>
  <si>
    <t>428241219318</t>
  </si>
  <si>
    <t>AMPLIACION DE DESIGNACION DE : BOLAÐOS MUELLE, WILBERT - Referencia: Ley N° 31695</t>
  </si>
  <si>
    <t>1041006315</t>
  </si>
  <si>
    <t>974735057</t>
  </si>
  <si>
    <t>CHINITA2429@HOTMAIL.COM</t>
  </si>
  <si>
    <t>0477-2023 UGEL CANCHIS</t>
  </si>
  <si>
    <t>428261219310</t>
  </si>
  <si>
    <t>ENCARGATURA DE:YUCRA PINEDO, AURELIO, Resolución Nº 3565-2022</t>
  </si>
  <si>
    <t>1040934514</t>
  </si>
  <si>
    <t>MERCADO DE CCANSAYA</t>
  </si>
  <si>
    <t>ANALI OLENKA</t>
  </si>
  <si>
    <t>7612260ARMCA004</t>
  </si>
  <si>
    <t>928149146</t>
  </si>
  <si>
    <t>0485-2023 UGEL CANCHIS</t>
  </si>
  <si>
    <t>428261219311</t>
  </si>
  <si>
    <t>PERMUTA INTER-UGEL: DIAZ QUISPE, GODOFREDO, Resolución Nº 0861-2009</t>
  </si>
  <si>
    <t>1024486599</t>
  </si>
  <si>
    <t>CAPARO</t>
  </si>
  <si>
    <t>914187233</t>
  </si>
  <si>
    <t>428261219312</t>
  </si>
  <si>
    <t>1024677846</t>
  </si>
  <si>
    <t>SANCA</t>
  </si>
  <si>
    <t>UBALDA</t>
  </si>
  <si>
    <t>531450USZCA2</t>
  </si>
  <si>
    <t>984495574</t>
  </si>
  <si>
    <t>428261219313</t>
  </si>
  <si>
    <t>1024672780</t>
  </si>
  <si>
    <t>RAFAEL</t>
  </si>
  <si>
    <t>514801RZLBE6</t>
  </si>
  <si>
    <t>982482244</t>
  </si>
  <si>
    <t>428261219314</t>
  </si>
  <si>
    <t>RETORNO A PLAZA DE PROFESOR DE : EDYTH SOTO RAMOS SEGUN RD N° 2556-2022</t>
  </si>
  <si>
    <t>1024704006</t>
  </si>
  <si>
    <t>EDYTH</t>
  </si>
  <si>
    <t>945928980</t>
  </si>
  <si>
    <t>haedi1@hotmail.com</t>
  </si>
  <si>
    <t>0333-2022 UGEL CANCHIS</t>
  </si>
  <si>
    <t>428261219318</t>
  </si>
  <si>
    <t>ROTACION DE : SOTO DIAZ, BELARMINO PERCY, Resolución Nº 0084-2009</t>
  </si>
  <si>
    <t>1024700909</t>
  </si>
  <si>
    <t>ROSARIO GUADALUPE</t>
  </si>
  <si>
    <t>247510RFMRE5</t>
  </si>
  <si>
    <t>428261219319</t>
  </si>
  <si>
    <t>ENCARGATURA DE:PALOMINO TUNQUI, PERCY, Resolución Nº 3823-2022</t>
  </si>
  <si>
    <t>1044260373</t>
  </si>
  <si>
    <t>ZENILDA</t>
  </si>
  <si>
    <t>910093665</t>
  </si>
  <si>
    <t>ZELINA_SIC@HOTMAIL.COM</t>
  </si>
  <si>
    <t>0479-2023 UGEL CANCHIS</t>
  </si>
  <si>
    <t>428281219310</t>
  </si>
  <si>
    <t>REASIGNACION POR INTERES PERSONAL DE : QUISPE CONDORI, JACQUELINE (R-2020)</t>
  </si>
  <si>
    <t>1024700553</t>
  </si>
  <si>
    <t>971145709</t>
  </si>
  <si>
    <t>428281219311</t>
  </si>
  <si>
    <t>RETORNAR A PLAZA DE PROFESOR: MARCELINO MAXI APAZA SEGUN RD N° 1060-2023</t>
  </si>
  <si>
    <t>1024703257</t>
  </si>
  <si>
    <t>MAXI</t>
  </si>
  <si>
    <t>MARCELINO</t>
  </si>
  <si>
    <t>978489900</t>
  </si>
  <si>
    <t>0334-2022 UGEL CANCHIS</t>
  </si>
  <si>
    <t>428281219312</t>
  </si>
  <si>
    <t>CESE A SOLICITUD DE: MEDRANO BUSTINZA, VICTOR, Resolución Nº 0739-2012</t>
  </si>
  <si>
    <t>1024696861</t>
  </si>
  <si>
    <t>JUAN JULIO</t>
  </si>
  <si>
    <t>EDUC. FISICA</t>
  </si>
  <si>
    <t>PROF. DE EDUC. FISICA-T-N° 01030-USE-C</t>
  </si>
  <si>
    <t>958242815</t>
  </si>
  <si>
    <t>428281219313</t>
  </si>
  <si>
    <t>1024676704</t>
  </si>
  <si>
    <t>ORDOÑEZ</t>
  </si>
  <si>
    <t>MARTIN WASHINGTON</t>
  </si>
  <si>
    <t>984632459</t>
  </si>
  <si>
    <t>428281219314</t>
  </si>
  <si>
    <t>PERMUTA DE: ARAPA TTUPA, VANDI FRANCIS, Resolución Nº 0140-2012-UGEL-CUSCO</t>
  </si>
  <si>
    <t>1024662079</t>
  </si>
  <si>
    <t>237901EMTAA3</t>
  </si>
  <si>
    <t>PROF. DE EDUC. SECUNDARIA-T-Nº 00270-P</t>
  </si>
  <si>
    <t>984008149</t>
  </si>
  <si>
    <t>428281219316</t>
  </si>
  <si>
    <t>1024667808</t>
  </si>
  <si>
    <t>515560YREAI8</t>
  </si>
  <si>
    <t>935131440</t>
  </si>
  <si>
    <t>428281219317</t>
  </si>
  <si>
    <t>RDR-CUSCO 0326-99 NOMBRA AP 01-03-99</t>
  </si>
  <si>
    <t>1023952626</t>
  </si>
  <si>
    <t>RUCOBA</t>
  </si>
  <si>
    <t>567250CRVOE9</t>
  </si>
  <si>
    <t>920860779</t>
  </si>
  <si>
    <t>428281219318</t>
  </si>
  <si>
    <t>1024701510</t>
  </si>
  <si>
    <t>CASTILLO</t>
  </si>
  <si>
    <t>950790495</t>
  </si>
  <si>
    <t>428281219319</t>
  </si>
  <si>
    <t>1024675317</t>
  </si>
  <si>
    <t>COSIO</t>
  </si>
  <si>
    <t>BRIGIDA</t>
  </si>
  <si>
    <t>984600025</t>
  </si>
  <si>
    <t>428291210314</t>
  </si>
  <si>
    <t>REUBICACION DE PLAZA OCUPADA: Resolución Nº 4059-2019 UGEL CANCHIS</t>
  </si>
  <si>
    <t>1024669013</t>
  </si>
  <si>
    <t>ALINA GABRIELA</t>
  </si>
  <si>
    <t>534310ALQAS3</t>
  </si>
  <si>
    <t>974791545</t>
  </si>
  <si>
    <t>0201475</t>
  </si>
  <si>
    <t>154988</t>
  </si>
  <si>
    <t>FB112003</t>
  </si>
  <si>
    <t>56003</t>
  </si>
  <si>
    <t>421281219311</t>
  </si>
  <si>
    <t>1024665875</t>
  </si>
  <si>
    <t>QUINTASI</t>
  </si>
  <si>
    <t>PROFESORA DE EDUCACION PRIMARIA-T-N° 00006-G</t>
  </si>
  <si>
    <t>956223832</t>
  </si>
  <si>
    <t>3828-2022 UGEL CANCHIS</t>
  </si>
  <si>
    <t>421281219315</t>
  </si>
  <si>
    <t>1024713810</t>
  </si>
  <si>
    <t>931823431</t>
  </si>
  <si>
    <t>3563-2022 UGEL CANCHIS</t>
  </si>
  <si>
    <t>424261212311</t>
  </si>
  <si>
    <t>UBICACION DE PROFESORES (de Directivo a Profesor) DE:QUINTASI MAMANI, BASILIA</t>
  </si>
  <si>
    <t>1024672169</t>
  </si>
  <si>
    <t>WILBER EMILIO</t>
  </si>
  <si>
    <t>PROFESOR DE EDUCACION PRIMARIA-T-N° 00037-G</t>
  </si>
  <si>
    <t>988818102</t>
  </si>
  <si>
    <t>3564-2022 UGEL CANCHIS</t>
  </si>
  <si>
    <t>424261212315</t>
  </si>
  <si>
    <t>CESE POR FALLECIMIENTO DE: ZAPATA MUÑIZ, HENRY, Resolución Nº 1824-2021 UGEL CANCHIS</t>
  </si>
  <si>
    <t>1043668178</t>
  </si>
  <si>
    <t>JULIO JUVENAL</t>
  </si>
  <si>
    <t>3162-2021 UGEL CANCHIS</t>
  </si>
  <si>
    <t>08EVE2223966</t>
  </si>
  <si>
    <t>1042221301</t>
  </si>
  <si>
    <t>JULIAN AUGUSTO</t>
  </si>
  <si>
    <t>995608763</t>
  </si>
  <si>
    <t>JULIANCSTILLOTICONA10@GMAIL.COM</t>
  </si>
  <si>
    <t>1386-2023 UGEL CANCHIS</t>
  </si>
  <si>
    <t>08EVE2228713</t>
  </si>
  <si>
    <t>1378-2023 UGEL CANCHIS</t>
  </si>
  <si>
    <t>424211212310</t>
  </si>
  <si>
    <t>PERMUTA INTER-UGEL: FLOREZ QQUENTA, EDUARDO, Resolución Nº 0229-2010</t>
  </si>
  <si>
    <t>1024710595</t>
  </si>
  <si>
    <t>PROF. DE EDUCACION PRIMARIA-T-Nº 06406-P-DRE</t>
  </si>
  <si>
    <t>984846149</t>
  </si>
  <si>
    <t>424211212311</t>
  </si>
  <si>
    <t>CESE A SOLICITUD DE: AYMITUMA TTITO, LIVIA, Resolución Nº 0303-2008</t>
  </si>
  <si>
    <t>1024670360</t>
  </si>
  <si>
    <t>BERNA LUCIA</t>
  </si>
  <si>
    <t>5906110PCTRB004</t>
  </si>
  <si>
    <t>ESP. EDUCACION PRIMARIA</t>
  </si>
  <si>
    <t>PROF. DE EDUC. PRIMARIA-T-Nº 01083-P-D-USE</t>
  </si>
  <si>
    <t>969998333</t>
  </si>
  <si>
    <t>424211212312</t>
  </si>
  <si>
    <t>CESE A SOLICITUD DE: ALENCASTRE MIRANDA, GERMAN ANTONIO, Resolución Nº 0755-2017 UGEL-CANCHIS</t>
  </si>
  <si>
    <t>1023980469</t>
  </si>
  <si>
    <t>ACHATA</t>
  </si>
  <si>
    <t>YANET TORIBIA</t>
  </si>
  <si>
    <t>984784224</t>
  </si>
  <si>
    <t>LICENCIA SGR POR MOTIVOS PARTICULARES DE:ACHATA VARGAS, YANET TORIBIA, Resolución N° 1629-2023</t>
  </si>
  <si>
    <t>1041851459</t>
  </si>
  <si>
    <t>I.S.P GREGORIA SANTOS</t>
  </si>
  <si>
    <t>984514145</t>
  </si>
  <si>
    <t>ALISLEON2009@GMAIL.COM</t>
  </si>
  <si>
    <t>1767-2023 UGEL CANCHIS</t>
  </si>
  <si>
    <t>424211212314</t>
  </si>
  <si>
    <t>PERMUTA DE: MEZA APARICIO, BENITO, Resolución Nº 0160-2011</t>
  </si>
  <si>
    <t>1024710315</t>
  </si>
  <si>
    <t>MAXIMILIANA</t>
  </si>
  <si>
    <t>559830MQQSS6</t>
  </si>
  <si>
    <t>PROF. DE EDUC. PRIMARIA-T-Nº 01285-P</t>
  </si>
  <si>
    <t>998575699</t>
  </si>
  <si>
    <t>424211212315</t>
  </si>
  <si>
    <t>ENCARGATURA DE:BARRIOS VALER, WILBER EMILIO, Resolución Nº 3564-2022</t>
  </si>
  <si>
    <t>1045205243</t>
  </si>
  <si>
    <t>EDIT YANCARLA</t>
  </si>
  <si>
    <t>623250ECMHC7</t>
  </si>
  <si>
    <t>950764492</t>
  </si>
  <si>
    <t>YANCARLACM7@GMAIL.COM</t>
  </si>
  <si>
    <t>0512-2023 UGEL CANCHIS</t>
  </si>
  <si>
    <t>424211212316</t>
  </si>
  <si>
    <t>CESE POR LIMITE DE EDAD DE: CERVANTES VILLARROEL, CARMEN, Resolución Nº 2607-2019 UGEL CANCHIS</t>
  </si>
  <si>
    <t>1024672706</t>
  </si>
  <si>
    <t>COLCA</t>
  </si>
  <si>
    <t>243861JCLCR9</t>
  </si>
  <si>
    <t>962504468</t>
  </si>
  <si>
    <t>424211212317</t>
  </si>
  <si>
    <t>MODESTA</t>
  </si>
  <si>
    <t>6401110CLIAM005</t>
  </si>
  <si>
    <t xml:space="preserve">PROFESORA  DE EDUCACION PRIMARIA_x000D_
</t>
  </si>
  <si>
    <t>959734554</t>
  </si>
  <si>
    <t>LICENCIA SGR POR DESEMPEÑO DE FUNCION PUBLICA DE:CHALLCO INCA, MODESTA, Resolución N° 0172-2023 UGEL CANCHIS</t>
  </si>
  <si>
    <t>1040343696</t>
  </si>
  <si>
    <t>7910200CDHLH007</t>
  </si>
  <si>
    <t>591460HCHDL2</t>
  </si>
  <si>
    <t>I.S.P.P. "DIVINO MAESTRO" SICUANI</t>
  </si>
  <si>
    <t>953515254</t>
  </si>
  <si>
    <t>UGELCANCHISHCH@GMAIL.COM</t>
  </si>
  <si>
    <t>0530-2023 UGEL CANCHIS</t>
  </si>
  <si>
    <t>424211212318</t>
  </si>
  <si>
    <t>1024699609</t>
  </si>
  <si>
    <t>JUSTINIANO</t>
  </si>
  <si>
    <t>974533165</t>
  </si>
  <si>
    <t>424211212319</t>
  </si>
  <si>
    <t>1024663549</t>
  </si>
  <si>
    <t>JORGE PEDRO</t>
  </si>
  <si>
    <t>957643467</t>
  </si>
  <si>
    <t>424231214313</t>
  </si>
  <si>
    <t>CESE POR LIMITE DE EDAD DE: CAIRO RODRIGUEZ, JUANA NIDIA, Resolución Nº 2115-2016 UGEL-CANCHIS</t>
  </si>
  <si>
    <t>1040110553</t>
  </si>
  <si>
    <t>DIANET</t>
  </si>
  <si>
    <t>7202160CDARD008</t>
  </si>
  <si>
    <t>563430DCADR9</t>
  </si>
  <si>
    <t>PROFESOR DE EDUCACIÓN PRIMARIA T-N° 04632-P-DREC</t>
  </si>
  <si>
    <t>969533980</t>
  </si>
  <si>
    <t>424231214316</t>
  </si>
  <si>
    <t>ENCARGATURA DE:ESCALANTE AUCCAHUAQUI, PERCY, Resolución Nº 3563-2022</t>
  </si>
  <si>
    <t>1041386621</t>
  </si>
  <si>
    <t>MOISES</t>
  </si>
  <si>
    <t>7608191SAVAM003</t>
  </si>
  <si>
    <t>579891MSVAA5</t>
  </si>
  <si>
    <t>973304988</t>
  </si>
  <si>
    <t>MOSAVE_007@HOTMAIL.COM</t>
  </si>
  <si>
    <t>0543-2023 UGEL CANCHIS</t>
  </si>
  <si>
    <t>424231214317</t>
  </si>
  <si>
    <t>ENCARGATURA DE:CUNO MAMANI, ADEL, Resolución Nº ACTA DE ADJUDICACION</t>
  </si>
  <si>
    <t>1043438811</t>
  </si>
  <si>
    <t>LLACHO</t>
  </si>
  <si>
    <t>YHENY ELIZABETH</t>
  </si>
  <si>
    <t>8012280MDLCY008</t>
  </si>
  <si>
    <t>931669852</t>
  </si>
  <si>
    <t>elizabethmll1@outlook.com</t>
  </si>
  <si>
    <t>0501-2023 UGEL CANCHIS</t>
  </si>
  <si>
    <t>424241212310</t>
  </si>
  <si>
    <t>1029227934</t>
  </si>
  <si>
    <t>MANTILLA</t>
  </si>
  <si>
    <t>LUZ MARIELLA</t>
  </si>
  <si>
    <t>995538700</t>
  </si>
  <si>
    <t>424241212311</t>
  </si>
  <si>
    <t>RD 0972-02 REM PERSONAL</t>
  </si>
  <si>
    <t>1024663621</t>
  </si>
  <si>
    <t>CAROLINA</t>
  </si>
  <si>
    <t>235520CFRFA6</t>
  </si>
  <si>
    <t>984802078</t>
  </si>
  <si>
    <t>424241212312</t>
  </si>
  <si>
    <t>RETIRO DEL SERVICIO POR LA 2da. DISPOSICION COMPLEMENTARIA TRANSITORIA Y FINAL LEY Nº 29944 DE: COA RIVAS, HELAR FRANCISCO</t>
  </si>
  <si>
    <t>1024711066</t>
  </si>
  <si>
    <t>LINDER</t>
  </si>
  <si>
    <t>educ. fisica</t>
  </si>
  <si>
    <t>PROF. DE EDUC. FISICA-T-N° 01888-P-USE-C</t>
  </si>
  <si>
    <t>941242589</t>
  </si>
  <si>
    <t>424241212313</t>
  </si>
  <si>
    <t>1025180108</t>
  </si>
  <si>
    <t>GONZALEZ</t>
  </si>
  <si>
    <t>VIGNATI</t>
  </si>
  <si>
    <t>FELIPE COSME</t>
  </si>
  <si>
    <t>984802555</t>
  </si>
  <si>
    <t>424241212314</t>
  </si>
  <si>
    <t>1024663370</t>
  </si>
  <si>
    <t>TEOFILA</t>
  </si>
  <si>
    <t>984592070</t>
  </si>
  <si>
    <t>424241212315</t>
  </si>
  <si>
    <t>PERMUTA DE: DURAN CHEVARRIA, EDMUNDO POLICARPO, Resolución Nº 0717-2010</t>
  </si>
  <si>
    <t>1024713103</t>
  </si>
  <si>
    <t>OLLACHICA</t>
  </si>
  <si>
    <t>7507160OAMDC002</t>
  </si>
  <si>
    <t>539370COMAD7</t>
  </si>
  <si>
    <t>PROFESORA DE EDUCACION PRIMARIA T-Nº 07712-P-DREC</t>
  </si>
  <si>
    <t>984401459</t>
  </si>
  <si>
    <t>424241212316</t>
  </si>
  <si>
    <t>1024702032</t>
  </si>
  <si>
    <t>AYDEE HILDA</t>
  </si>
  <si>
    <t>944664272</t>
  </si>
  <si>
    <t>424241212317</t>
  </si>
  <si>
    <t>CESE POR SEPARACION DEFINITIVA DE: HUAÑEC TTITO, MARTIN, Resolución Nº 2027-2018 UGEL-CANCHIS</t>
  </si>
  <si>
    <t>1024718919</t>
  </si>
  <si>
    <t>MAYORGA</t>
  </si>
  <si>
    <t>7804200LNMOL005</t>
  </si>
  <si>
    <t>PROFESORA DE EDUCACION PRIMARIA-T-Nº 08567-P-DREC</t>
  </si>
  <si>
    <t>424241212318</t>
  </si>
  <si>
    <t>LICENCIA CGR POR INCAPACIDAD TEMPORAL(Enfermedad) DE:CONDORI CONDORI, VICTOR, Resolución N° 2023 UGEL CANCHIS</t>
  </si>
  <si>
    <t>1024698636</t>
  </si>
  <si>
    <t>NO TIENE</t>
  </si>
  <si>
    <t>561471NCCQQ3</t>
  </si>
  <si>
    <t>984885118</t>
  </si>
  <si>
    <t>NESTORCHOQUECH@GMAIL.COM</t>
  </si>
  <si>
    <t>1837-2023 UGEL CANCHIS</t>
  </si>
  <si>
    <t>REINTEGRO POR INCOR .</t>
  </si>
  <si>
    <t>1024661110</t>
  </si>
  <si>
    <t>974285959</t>
  </si>
  <si>
    <t>424241212319</t>
  </si>
  <si>
    <t>1024666003</t>
  </si>
  <si>
    <t>DIANDERAS</t>
  </si>
  <si>
    <t>NANCI MARITZA</t>
  </si>
  <si>
    <t>984689267</t>
  </si>
  <si>
    <t>nmfdia03@gmail.com</t>
  </si>
  <si>
    <t>424241216316</t>
  </si>
  <si>
    <t>REUBICACION DE PLAZA OCUPADA: Resolución Nº 4055-2019 UGEL CANCHIS</t>
  </si>
  <si>
    <t>1024677583</t>
  </si>
  <si>
    <t>YAPO</t>
  </si>
  <si>
    <t>JULIO AUGUSTO</t>
  </si>
  <si>
    <t>984591087</t>
  </si>
  <si>
    <t>424261212310</t>
  </si>
  <si>
    <t>19%</t>
  </si>
  <si>
    <t>1024715475</t>
  </si>
  <si>
    <t>VIVEROS</t>
  </si>
  <si>
    <t>JOSE RIMBERTE</t>
  </si>
  <si>
    <t>984446968</t>
  </si>
  <si>
    <t>tolo_105@hotmail.com</t>
  </si>
  <si>
    <t>424261212312</t>
  </si>
  <si>
    <t>1024696900</t>
  </si>
  <si>
    <t>YEPEZ</t>
  </si>
  <si>
    <t>NANCY ZUNILDA</t>
  </si>
  <si>
    <t>237840NMYTE0</t>
  </si>
  <si>
    <t>983758621</t>
  </si>
  <si>
    <t>424261212313</t>
  </si>
  <si>
    <t>1024701554</t>
  </si>
  <si>
    <t>RUTH NANCY</t>
  </si>
  <si>
    <t>950774883</t>
  </si>
  <si>
    <t>424261212314</t>
  </si>
  <si>
    <t>1024701878</t>
  </si>
  <si>
    <t>ROXANNI</t>
  </si>
  <si>
    <t>953786238</t>
  </si>
  <si>
    <t>424261212316</t>
  </si>
  <si>
    <t>PERMUTA DE: SOTO LAIME, ESTELA, Resolución Nº 3682-2022 UGEL CUSCO</t>
  </si>
  <si>
    <t>1023835817</t>
  </si>
  <si>
    <t>MENDIZABAL</t>
  </si>
  <si>
    <t>MONRROY</t>
  </si>
  <si>
    <t>227050LLMAR0</t>
  </si>
  <si>
    <t>LUCIA@GMAIL.COM</t>
  </si>
  <si>
    <t>424261212317</t>
  </si>
  <si>
    <t>AMPLIACION DE DESIGNACION DE : CCORIMANYA QUISPE, AURELIO - Referencia: Ley N° 31695</t>
  </si>
  <si>
    <t>1041007317</t>
  </si>
  <si>
    <t>YOVANA</t>
  </si>
  <si>
    <t>8109010SOGCY006</t>
  </si>
  <si>
    <t>978541904</t>
  </si>
  <si>
    <t>YOVYSG2013@GMAIL.COM</t>
  </si>
  <si>
    <t>0490-2023 UGEL CANCHIS</t>
  </si>
  <si>
    <t>424261212318</t>
  </si>
  <si>
    <t>CESE DE PERSONAL NOMBRADO : MUJICA HERRERA, JULIO ADRIAN, Resolución Nº 0055-2006</t>
  </si>
  <si>
    <t>1024702225</t>
  </si>
  <si>
    <t>BENIQUE</t>
  </si>
  <si>
    <t>COAQUIRA</t>
  </si>
  <si>
    <t>EDWARD</t>
  </si>
  <si>
    <t>949885778</t>
  </si>
  <si>
    <t>424261214318</t>
  </si>
  <si>
    <t>1024569956</t>
  </si>
  <si>
    <t>953424861</t>
  </si>
  <si>
    <t>424281212312</t>
  </si>
  <si>
    <t>1024662824</t>
  </si>
  <si>
    <t>PETRONILA</t>
  </si>
  <si>
    <t>984803968</t>
  </si>
  <si>
    <t>424281212313</t>
  </si>
  <si>
    <t>REASIGNADA DE ANCASH</t>
  </si>
  <si>
    <t>1031609653</t>
  </si>
  <si>
    <t>MARCOS</t>
  </si>
  <si>
    <t>ILDAURA FORTUNATA</t>
  </si>
  <si>
    <t>959966207</t>
  </si>
  <si>
    <t>424281212314</t>
  </si>
  <si>
    <t>1024699611</t>
  </si>
  <si>
    <t>JARA</t>
  </si>
  <si>
    <t>LEONOR CLAUDINI</t>
  </si>
  <si>
    <t>236850LJCAV1</t>
  </si>
  <si>
    <t>941005175</t>
  </si>
  <si>
    <t>leoclaudi@hotmail.com</t>
  </si>
  <si>
    <t>424281212315</t>
  </si>
  <si>
    <t>CESE A SOLICITUD DE: LAGUNA VARGAS, SHEILAH CYD, Resolución Nº 1335-2021 UGEL CANCHIS</t>
  </si>
  <si>
    <t>1048530265</t>
  </si>
  <si>
    <t>NELY STEFANY</t>
  </si>
  <si>
    <t>994993156</t>
  </si>
  <si>
    <t>stheff0990@gmail.com</t>
  </si>
  <si>
    <t>1265-2023 UGEL CANCHIS</t>
  </si>
  <si>
    <t>424281212316</t>
  </si>
  <si>
    <t>CESE A SOLICITUD DE: MONTUFAR BRAVO, ROQUE MARCIAL, Resolución Nº 0454-2014-UGEL-C</t>
  </si>
  <si>
    <t>1040490160</t>
  </si>
  <si>
    <t>OJEDA</t>
  </si>
  <si>
    <t>DENNIZ NERAYDA</t>
  </si>
  <si>
    <t>8001240ODMTD006</t>
  </si>
  <si>
    <t>PROFESORA DE EDUCACIÓN PRIMARIA T-N° 12266-P-DREC</t>
  </si>
  <si>
    <t>974989945</t>
  </si>
  <si>
    <t>dennizneraida@hotmail.com</t>
  </si>
  <si>
    <t>424281212317</t>
  </si>
  <si>
    <t>CESE A SOLICITUD DE: MONTUFAR OLIVERA, JULIA EVERTIA, Resolución Nº 1417-2018 UGEL-CANCHIS</t>
  </si>
  <si>
    <t>1024697655</t>
  </si>
  <si>
    <t>ESTELA</t>
  </si>
  <si>
    <t>237450EAGOC4</t>
  </si>
  <si>
    <t>994718231</t>
  </si>
  <si>
    <t>424281212318</t>
  </si>
  <si>
    <t>R.D. N? 0160-02-USE-Q PERMUTAR A.P. 24-04-2002</t>
  </si>
  <si>
    <t>1008225318</t>
  </si>
  <si>
    <t>IPANAQUE</t>
  </si>
  <si>
    <t>SAENZ</t>
  </si>
  <si>
    <t>JULIA NANCY</t>
  </si>
  <si>
    <t>532080JISNN3</t>
  </si>
  <si>
    <t>920757059</t>
  </si>
  <si>
    <t>424281212319</t>
  </si>
  <si>
    <t>RD 227 REASIG Y ASIENDE</t>
  </si>
  <si>
    <t>1024668546</t>
  </si>
  <si>
    <t>BRICEÑO</t>
  </si>
  <si>
    <t>JESUS DARIO</t>
  </si>
  <si>
    <t>984306438</t>
  </si>
  <si>
    <t>424281216315</t>
  </si>
  <si>
    <t>REUBICACION DE PLAZA VACANTE: Resolución Nº 0177-2022 UGEL CANCHIS</t>
  </si>
  <si>
    <t>1024706004</t>
  </si>
  <si>
    <t>HECTOR MANUEL</t>
  </si>
  <si>
    <t>984063667</t>
  </si>
  <si>
    <t>1061-2022 UGEL CANCHIS</t>
  </si>
  <si>
    <t>424291212310</t>
  </si>
  <si>
    <t>1024670666</t>
  </si>
  <si>
    <t>PROFESOR DE EDUCACION PRIMARIA-T-N° 00036-G-DZE-S</t>
  </si>
  <si>
    <t>940861312</t>
  </si>
  <si>
    <t>424291212312</t>
  </si>
  <si>
    <t>RETORNO A PLAZA DE PROFESOR DE: SUAREZ FARFAN, JOSE LUIS</t>
  </si>
  <si>
    <t>1024661736</t>
  </si>
  <si>
    <t>SUAREZ</t>
  </si>
  <si>
    <t>980705909</t>
  </si>
  <si>
    <t>424291212314</t>
  </si>
  <si>
    <t>CESE POR LIMITE DE EDAD DE: UGARTE FERNANDEZ, ROSA MARIA, Resolución Nº 0335-2017 UGEL-CANCHIS</t>
  </si>
  <si>
    <t>1042043113</t>
  </si>
  <si>
    <t>YUDITH VANESSA</t>
  </si>
  <si>
    <t>PROFESOR DE EDUCACION PRIMARIA T-N° 002471-P-DREC</t>
  </si>
  <si>
    <t>958365616</t>
  </si>
  <si>
    <t>424291212318</t>
  </si>
  <si>
    <t>1024662087</t>
  </si>
  <si>
    <t>984858173</t>
  </si>
  <si>
    <t>428201210317</t>
  </si>
  <si>
    <t>1024808315</t>
  </si>
  <si>
    <t>LAYME</t>
  </si>
  <si>
    <t>NARVAEZ</t>
  </si>
  <si>
    <t>991315179</t>
  </si>
  <si>
    <t>surpuy@gmail.com</t>
  </si>
  <si>
    <t>428251210318</t>
  </si>
  <si>
    <t>1024661594</t>
  </si>
  <si>
    <t>940855120</t>
  </si>
  <si>
    <t>428261213316</t>
  </si>
  <si>
    <t>1041751688</t>
  </si>
  <si>
    <t>YENNY</t>
  </si>
  <si>
    <t>8303270TISCY008</t>
  </si>
  <si>
    <t>PROFESORA DE EDUCACION PRIMARIA-T-N° 004186-P-DREC</t>
  </si>
  <si>
    <t>938843109</t>
  </si>
  <si>
    <t>428261217318</t>
  </si>
  <si>
    <t>CESE POR LIMITE DE EDAD DE: FLOREZ GODOY, LORENZO, Resolución Nº 2438-2017 UGEL-CANCHIS</t>
  </si>
  <si>
    <t>1043828420</t>
  </si>
  <si>
    <t>ELADIO</t>
  </si>
  <si>
    <t>8208071AMRUE003</t>
  </si>
  <si>
    <t>PROFESOR DE EDUCACION PRIMARIA-T-N° 007002-P-DREC</t>
  </si>
  <si>
    <t>993747994</t>
  </si>
  <si>
    <t>428271216315</t>
  </si>
  <si>
    <t>1023856216</t>
  </si>
  <si>
    <t>JUSTO MARIO</t>
  </si>
  <si>
    <t>6603011RSPOJ001</t>
  </si>
  <si>
    <t>541651JRPSO0</t>
  </si>
  <si>
    <t>PROFESOR DE EDUCACIÓN PRIMARIA T-N° 00648-P-D-USE</t>
  </si>
  <si>
    <t>951032700</t>
  </si>
  <si>
    <t>0201467</t>
  </si>
  <si>
    <t>154974</t>
  </si>
  <si>
    <t>FB112002</t>
  </si>
  <si>
    <t>56002</t>
  </si>
  <si>
    <t>424201211316</t>
  </si>
  <si>
    <t>ROTACION DE : GUTIERREZ CHULLO, PORFIRIO, Resolución Nº 1467-2010</t>
  </si>
  <si>
    <t>1024713787</t>
  </si>
  <si>
    <t>PROFESOR DE EDUCACIÓN FÍSICA T-N° -P-DREC</t>
  </si>
  <si>
    <t>984448794</t>
  </si>
  <si>
    <t>elimar_150@hotmail.com</t>
  </si>
  <si>
    <t>0181-2023 UGEL CANCHIS</t>
  </si>
  <si>
    <t>424221211310</t>
  </si>
  <si>
    <t>CESE A SOLICITUD DE: VALENCIA MOLINA, MARIA CARMEN, Resolución Nº 2196-2015-UGEL-C</t>
  </si>
  <si>
    <t>1024699980</t>
  </si>
  <si>
    <t>ANTONIO EDILFONSO</t>
  </si>
  <si>
    <t>PROFESOR DE EDUCACION PRIMARIA-T-N° 00088-G-DZE-S</t>
  </si>
  <si>
    <t>984710512</t>
  </si>
  <si>
    <t>antoniodiazsalas@yahoo.es</t>
  </si>
  <si>
    <t>08EVE2228718</t>
  </si>
  <si>
    <t>1380-2023 UGEL CANCHIS</t>
  </si>
  <si>
    <t>424201211310</t>
  </si>
  <si>
    <t>REAS. 106-02</t>
  </si>
  <si>
    <t>1024661230</t>
  </si>
  <si>
    <t>980723813</t>
  </si>
  <si>
    <t>424201211312</t>
  </si>
  <si>
    <t>CESE POR INCAPACIDAD FISICA O MENTAL DE: RAMOS QUISPE, ALEJANDRO, Resolución Nº 1104-2017 UGEL-CANCHIS</t>
  </si>
  <si>
    <t>1024693801</t>
  </si>
  <si>
    <t>HUICHE</t>
  </si>
  <si>
    <t>SERAFINA</t>
  </si>
  <si>
    <t>525970SAHSC5</t>
  </si>
  <si>
    <t>424201211314</t>
  </si>
  <si>
    <t>AMPLIACION DE DESIGNACION DE : PUMA PARIAPAZA, HUGO - Referencia: Ley N° 31695</t>
  </si>
  <si>
    <t>1042149110</t>
  </si>
  <si>
    <t>8310250ASPCO005</t>
  </si>
  <si>
    <t>606120OAPSC0</t>
  </si>
  <si>
    <t>973235719</t>
  </si>
  <si>
    <t>AVE2025@HOTMAIL.COM</t>
  </si>
  <si>
    <t>0455-2023 UGEL CANCHIS</t>
  </si>
  <si>
    <t>424201211315</t>
  </si>
  <si>
    <t>LICENCIA SGR POR MOTIVOS PARTICULARES DE:SUYO QUISPE, MARTHA, Resolución N° 2023 UGEL CANCHIS</t>
  </si>
  <si>
    <t>1076695617</t>
  </si>
  <si>
    <t>NELLY</t>
  </si>
  <si>
    <t>916055546</t>
  </si>
  <si>
    <t>ALCCALAICONELLY@GMAIL.COM</t>
  </si>
  <si>
    <t>1838-2023 UGEL CANCHIS</t>
  </si>
  <si>
    <t>1024664360</t>
  </si>
  <si>
    <t>538970MSQOS0</t>
  </si>
  <si>
    <t>952701268</t>
  </si>
  <si>
    <t>424201211318</t>
  </si>
  <si>
    <t>1024699109</t>
  </si>
  <si>
    <t>SAICO</t>
  </si>
  <si>
    <t>239501FSTCI1</t>
  </si>
  <si>
    <t>917680681</t>
  </si>
  <si>
    <t>424201211319</t>
  </si>
  <si>
    <t>1024662048</t>
  </si>
  <si>
    <t>OSCAR EFRAIN</t>
  </si>
  <si>
    <t>984485620</t>
  </si>
  <si>
    <t>424221211311</t>
  </si>
  <si>
    <t>ENCARGATURA DE:PHOCCO HUARACHA, JUSTO PASTOR, Resolución Nº 3817-2022</t>
  </si>
  <si>
    <t>1071791514</t>
  </si>
  <si>
    <t>SIVINCHA</t>
  </si>
  <si>
    <t>ARLETH DAYANA</t>
  </si>
  <si>
    <t>920209597</t>
  </si>
  <si>
    <t>ARLETHCOAQUIRASIVINCHA@GMAIL.COM</t>
  </si>
  <si>
    <t>0523-2023 UGEL CANCHIS</t>
  </si>
  <si>
    <t>424221211312</t>
  </si>
  <si>
    <t>1024711357</t>
  </si>
  <si>
    <t>MARTINA</t>
  </si>
  <si>
    <t>MMMMMMMMMMMM</t>
  </si>
  <si>
    <t>984775711</t>
  </si>
  <si>
    <t>424221211313</t>
  </si>
  <si>
    <t>REASIGNACION DE PERSONAL DOCENTE : QUISPE CANCHI, RUSO AMERICO, Resolución Nº 0241-2006</t>
  </si>
  <si>
    <t>1025319498</t>
  </si>
  <si>
    <t>CCAHUA</t>
  </si>
  <si>
    <t>JANAMPA</t>
  </si>
  <si>
    <t>GABINO</t>
  </si>
  <si>
    <t>974225355</t>
  </si>
  <si>
    <t>424221211314</t>
  </si>
  <si>
    <t>RETORNO A PLAZA DE PROFESOR DE: GUTIERREZ CHULLO, PORFIRIO</t>
  </si>
  <si>
    <t>1024677932</t>
  </si>
  <si>
    <t>PORFIRIO</t>
  </si>
  <si>
    <t>PROFESOR DE EDUCACION  PRIMARIA-T-N° 00117-G-DZE-S</t>
  </si>
  <si>
    <t>974254731</t>
  </si>
  <si>
    <t>424221211315</t>
  </si>
  <si>
    <t>REASIGNACION DE : CAHUATA NIETO, HUGO PELAYO, Resolución Nº 0389-2009</t>
  </si>
  <si>
    <t>1024674373</t>
  </si>
  <si>
    <t>BUSTAMANTE DE DENOS</t>
  </si>
  <si>
    <t>EUFEMIA</t>
  </si>
  <si>
    <t>913046739</t>
  </si>
  <si>
    <t>424221211317</t>
  </si>
  <si>
    <t>1024663650</t>
  </si>
  <si>
    <t>WILFREDO FELIPE</t>
  </si>
  <si>
    <t>984552262</t>
  </si>
  <si>
    <t>424221211319</t>
  </si>
  <si>
    <t>CESE A SOLICITUD DE: PUMA CCOYORI, CRECENCIANO, Resolución Nº 0431-2016 UGEL-CANCHIS</t>
  </si>
  <si>
    <t>1024662655</t>
  </si>
  <si>
    <t>ARQUE</t>
  </si>
  <si>
    <t>BARRAGAN</t>
  </si>
  <si>
    <t>6010131AUBRD004</t>
  </si>
  <si>
    <t>974270165</t>
  </si>
  <si>
    <t>424271211310</t>
  </si>
  <si>
    <t>ENCARGATURA DE:SURCO CCALLO, MARIO, Resolución Nº ACTA DE ADJUDICACION</t>
  </si>
  <si>
    <t>1024714467</t>
  </si>
  <si>
    <t>ÑACCHA</t>
  </si>
  <si>
    <t>LUZMERY</t>
  </si>
  <si>
    <t>7604290CANCL003</t>
  </si>
  <si>
    <t>578770LCÑAC2</t>
  </si>
  <si>
    <t>SEGUNDA ESP.: DIDACTICA DE LA ENSEÑANZA DEL IDIOMA INGLES</t>
  </si>
  <si>
    <t>921301623</t>
  </si>
  <si>
    <t>NATHIAGO2729@GMAIL.COM</t>
  </si>
  <si>
    <t>0701-2023 UGEL CANCHIS</t>
  </si>
  <si>
    <t>424271211311</t>
  </si>
  <si>
    <t>PERMUTA DE: CACERES HUANCACHOQUE, FORTUNATO, Resolución Nº 0501-2010-UGEL CANAS</t>
  </si>
  <si>
    <t>1024713533</t>
  </si>
  <si>
    <t>EDITH ROXANA</t>
  </si>
  <si>
    <t>PROF. DE EDUC.PRIMARIA-T-Nº 02204-P-USE-C</t>
  </si>
  <si>
    <t>997805246</t>
  </si>
  <si>
    <t>424271211312</t>
  </si>
  <si>
    <t>1024684215</t>
  </si>
  <si>
    <t>OSORIO</t>
  </si>
  <si>
    <t>974968809</t>
  </si>
  <si>
    <t>424271211313</t>
  </si>
  <si>
    <t>CESE POR LIMITE DE EDAD DE: ESCALANTE QUISPE VDA DE VERA, JUANA NANCY, Resolución Nº 2409-2020 UGEL CANCHIS</t>
  </si>
  <si>
    <t>1024662792</t>
  </si>
  <si>
    <t>ABDON VALERIO</t>
  </si>
  <si>
    <t>984873450</t>
  </si>
  <si>
    <t>valisq@yahoo.es</t>
  </si>
  <si>
    <t>424271211314</t>
  </si>
  <si>
    <t>1024675719</t>
  </si>
  <si>
    <t>FLORA</t>
  </si>
  <si>
    <t>989131316</t>
  </si>
  <si>
    <t>424271211315</t>
  </si>
  <si>
    <t>CESE POR LIMITE DE EDAD DE: CONTRERAS VARGAS, RUBEN GUILLERMO, Resolución Nº 1526-2021 UGEL CANCHIS</t>
  </si>
  <si>
    <t>1024700007</t>
  </si>
  <si>
    <t>MILDER MARIA</t>
  </si>
  <si>
    <t>958657974</t>
  </si>
  <si>
    <t>424271211317</t>
  </si>
  <si>
    <t>1024700706</t>
  </si>
  <si>
    <t>985828404</t>
  </si>
  <si>
    <t>424271211318</t>
  </si>
  <si>
    <t>RD 893 CAMBIO DE APELLIDOS DE MAMAN</t>
  </si>
  <si>
    <t>1024702024</t>
  </si>
  <si>
    <t>ROSALIND</t>
  </si>
  <si>
    <t>PROFESORA DE EDUCACIÓN PRIMARIA T-N° 00173-G-DZE-S</t>
  </si>
  <si>
    <t>978849539</t>
  </si>
  <si>
    <t>aries6703@hotmail.com</t>
  </si>
  <si>
    <t>424271211319</t>
  </si>
  <si>
    <t>PERMUTA DE ESPINAR</t>
  </si>
  <si>
    <t>1024699532</t>
  </si>
  <si>
    <t>NATIVIDAD</t>
  </si>
  <si>
    <t>973539440</t>
  </si>
  <si>
    <t>424291211313</t>
  </si>
  <si>
    <t>PERMUTA DE: CURO CUSI, ESTHER, Resolución Nº 0119-2012-UGEL-C</t>
  </si>
  <si>
    <t>1025214001</t>
  </si>
  <si>
    <t>ANICETO</t>
  </si>
  <si>
    <t>554261ACACZ6</t>
  </si>
  <si>
    <t>PROF. DE EDUC. PRIMARIA-T-Nº 04754-P</t>
  </si>
  <si>
    <t>974969365</t>
  </si>
  <si>
    <t>424291211316</t>
  </si>
  <si>
    <t>CESE POR LIMITE DE EDAD DE: ACHAHUANCO QUISPE, MAXIMO, Resolución Nº 1339-2021 UGEL CANCHIS</t>
  </si>
  <si>
    <t>1040618211</t>
  </si>
  <si>
    <t>YURY</t>
  </si>
  <si>
    <t>7809291AAARY002</t>
  </si>
  <si>
    <t>PROFESOR DE EDUCACIÓN PRIMARIA T-N° 003217-P-DREC</t>
  </si>
  <si>
    <t>959736764</t>
  </si>
  <si>
    <t>424291211317</t>
  </si>
  <si>
    <t>CESE POR LIMITE DE EDAD DE: ALVAREZ VILLAFUERTE, ROBERTO, Resolución Nº 2422-2020 UGEL CANCHIS</t>
  </si>
  <si>
    <t>1024702885</t>
  </si>
  <si>
    <t>JAIME MANUEL</t>
  </si>
  <si>
    <t>937355856</t>
  </si>
  <si>
    <t>428221219310</t>
  </si>
  <si>
    <t>REUBICACION DE PLAZA OCUPADA: Resolución Nº 4060-2019 UGEL CANCHIS</t>
  </si>
  <si>
    <t>1024710735</t>
  </si>
  <si>
    <t>7401180QSATN006</t>
  </si>
  <si>
    <t>PROFESOR DE EDUCACION PRIMARIA T-N° 01477-P-USE-C</t>
  </si>
  <si>
    <t>990943639</t>
  </si>
  <si>
    <t>nellyquispichuamat@gmail.com</t>
  </si>
  <si>
    <t>0201459</t>
  </si>
  <si>
    <t>154969</t>
  </si>
  <si>
    <t>FB112001</t>
  </si>
  <si>
    <t>56001</t>
  </si>
  <si>
    <t>421261219318</t>
  </si>
  <si>
    <t>1024674468</t>
  </si>
  <si>
    <t>SEGUNDO VITALIANO</t>
  </si>
  <si>
    <t>PROFESOR DE EDUCACIÓN PRIMARIA T-N° 00003-G-DZE-S</t>
  </si>
  <si>
    <t>958347657</t>
  </si>
  <si>
    <t>3539-2022 UGEL CANCHIS</t>
  </si>
  <si>
    <t>424271217318</t>
  </si>
  <si>
    <t>ADECUACION DE PLAZA: Resolución Nº 2059-2017 UGEL-CANCHIS</t>
  </si>
  <si>
    <t>1040401394</t>
  </si>
  <si>
    <t>961500610</t>
  </si>
  <si>
    <t>percicito_3@hotmail.com</t>
  </si>
  <si>
    <t>08EVE2228714</t>
  </si>
  <si>
    <t>1367-2023 UGEL CANCHIS</t>
  </si>
  <si>
    <t>424211217316</t>
  </si>
  <si>
    <t>CESE POR LIMITE DE EDAD DE: CHOQUE SARCA, GRACIELA, Resolución Nº 2157-2021 UGEL CANCHIS</t>
  </si>
  <si>
    <t>1024889967</t>
  </si>
  <si>
    <t>974380699</t>
  </si>
  <si>
    <t>GARCIA2013GLORIA@GMAIL.COM</t>
  </si>
  <si>
    <t>424241216313</t>
  </si>
  <si>
    <t>REUBICACION DE PLAZA VACANTE: Resolución Nº 1203-2021 UGEL CANCHIS</t>
  </si>
  <si>
    <t>1024706813</t>
  </si>
  <si>
    <t>CATY</t>
  </si>
  <si>
    <t>PROFESORADE EDUCACION PRIMARIA</t>
  </si>
  <si>
    <t>951451014</t>
  </si>
  <si>
    <t>caty0373@gmail.com</t>
  </si>
  <si>
    <t>424241217310</t>
  </si>
  <si>
    <t>AMPLIACION DE DESIGNACION DE : CHUQUITAPA PAZ, RODNEY - Referencia: Ley N° 31695</t>
  </si>
  <si>
    <t>1047929810</t>
  </si>
  <si>
    <t>UBER RAUL</t>
  </si>
  <si>
    <t>916441147</t>
  </si>
  <si>
    <t>UBERRAULC@GMAIL.COM</t>
  </si>
  <si>
    <t>0707-2023 UGEL CANCHIS</t>
  </si>
  <si>
    <t>424241217311</t>
  </si>
  <si>
    <t>CESE POR LIMITE DE EDAD DE: CAMPANA ARMENDARIS, LEONOR, Resolución Nº ..</t>
  </si>
  <si>
    <t>1024585157</t>
  </si>
  <si>
    <t>CLOTILDE</t>
  </si>
  <si>
    <t>238940CAEOI0</t>
  </si>
  <si>
    <t>974352451</t>
  </si>
  <si>
    <t>424241217312</t>
  </si>
  <si>
    <t>1024669766</t>
  </si>
  <si>
    <t>ASCUE</t>
  </si>
  <si>
    <t>950334218</t>
  </si>
  <si>
    <t>margarita.ascue2017@gmail.com</t>
  </si>
  <si>
    <t>424241217314</t>
  </si>
  <si>
    <t>SUBSIDIO POR MATERNIDAD 90 DIAS PAGAR EN FEBRERO 20 S/. 27</t>
  </si>
  <si>
    <t>1024701017</t>
  </si>
  <si>
    <t>PARICAHUA</t>
  </si>
  <si>
    <t>247340EBPII8</t>
  </si>
  <si>
    <t>974711500</t>
  </si>
  <si>
    <t>424241217316</t>
  </si>
  <si>
    <t>CESE A SOLICITUD DE: CHOQUENAIRA NOA, FRANCISCO, Resolución Nº 0714-2009</t>
  </si>
  <si>
    <t>1024705553</t>
  </si>
  <si>
    <t>7107020JACAE002</t>
  </si>
  <si>
    <t>PROF. DE EDUC. PRIMARIA T-N-º 00887`-P-D-USE-C</t>
  </si>
  <si>
    <t>985524781</t>
  </si>
  <si>
    <t>424241217317</t>
  </si>
  <si>
    <t>ENCARGATURA DE:QUINTASI MAMANI, BASILIA, Resolución Nº 3828-2022</t>
  </si>
  <si>
    <t>1044096830</t>
  </si>
  <si>
    <t>8612020CUVAY005</t>
  </si>
  <si>
    <t>PRIMARIA BILINGUE INTERCULTURAL</t>
  </si>
  <si>
    <t>I.S.P. P. "TUPAC AMARU" DE TINTA</t>
  </si>
  <si>
    <t>927058051</t>
  </si>
  <si>
    <t>YECAHUANA@HOTMAIL.COM</t>
  </si>
  <si>
    <t>0505-2023 UGEL CANCHIS</t>
  </si>
  <si>
    <t>424241217318</t>
  </si>
  <si>
    <t>PERMUTA RDR. 373-04 UGELC</t>
  </si>
  <si>
    <t>ABANDONO DE CARGO</t>
  </si>
  <si>
    <t>1024666303</t>
  </si>
  <si>
    <t>AVENDAÑO</t>
  </si>
  <si>
    <t>984032867</t>
  </si>
  <si>
    <t>ABANDONO DE CARGO DE:AVENDAÑO AROSQUIPA, DANIEL, OFICIO N° 012-IE</t>
  </si>
  <si>
    <t>1044046156</t>
  </si>
  <si>
    <t>MARIA LICET</t>
  </si>
  <si>
    <t>958284613</t>
  </si>
  <si>
    <t>LICETME1705@GMAIL.COM</t>
  </si>
  <si>
    <t>1258-2023 UGEL CANCHIS</t>
  </si>
  <si>
    <t>424241217319</t>
  </si>
  <si>
    <t>1024672038</t>
  </si>
  <si>
    <t>MORA</t>
  </si>
  <si>
    <t>945385287</t>
  </si>
  <si>
    <t>424261217310</t>
  </si>
  <si>
    <t>CESE POR FALLECIMIENTO DE: QUISPE ZEVALLOS, ALFREDO, Resolución Nº 1774-2020 UGEL CANCHIS</t>
  </si>
  <si>
    <t>1024701348</t>
  </si>
  <si>
    <t>PILA</t>
  </si>
  <si>
    <t>CESAR</t>
  </si>
  <si>
    <t>946765470</t>
  </si>
  <si>
    <t>424261217311</t>
  </si>
  <si>
    <t>1024699305</t>
  </si>
  <si>
    <t>TERESA ANTONIA</t>
  </si>
  <si>
    <t>974892228</t>
  </si>
  <si>
    <t>424261217312</t>
  </si>
  <si>
    <t>ROTACION DE : LOAIZA QUISPE, DIONICIO, Resolución Nº 1505-2010</t>
  </si>
  <si>
    <t>1002146889</t>
  </si>
  <si>
    <t>COYLA</t>
  </si>
  <si>
    <t>JULIO ALBERTO</t>
  </si>
  <si>
    <t>559621JCPLA0</t>
  </si>
  <si>
    <t>PROF. DE EDUC. FISICA-T-Nº 00261-P-USEL</t>
  </si>
  <si>
    <t>984014722</t>
  </si>
  <si>
    <t>424261217313</t>
  </si>
  <si>
    <t>ENCARGATURA DE:VERA VARGAS, SEGUNDO VITALIANO, Resolución Nº 3539-2022</t>
  </si>
  <si>
    <t>1024711642</t>
  </si>
  <si>
    <t>LUIS MARTIN</t>
  </si>
  <si>
    <t>7405221CDMAL008</t>
  </si>
  <si>
    <t>962014807</t>
  </si>
  <si>
    <t>tinmarld@gmail.com</t>
  </si>
  <si>
    <t>0542-2023 UGEL CANCHIS</t>
  </si>
  <si>
    <t>424261217314</t>
  </si>
  <si>
    <t>1002431420</t>
  </si>
  <si>
    <t>984834938</t>
  </si>
  <si>
    <t>424261217315</t>
  </si>
  <si>
    <t>CESE A SOLICITUD DE: INQUILTUPA CALVO, MARIA ELENA, Resolución Nº 1098-2023 UGEL CANCHIS</t>
  </si>
  <si>
    <t>1045275674</t>
  </si>
  <si>
    <t>CARREÑO</t>
  </si>
  <si>
    <t>928123298</t>
  </si>
  <si>
    <t>ALARCON09VERONICA@GMAIL.COM</t>
  </si>
  <si>
    <t>1391-2023 UGEL CANCHIS</t>
  </si>
  <si>
    <t>424261217316</t>
  </si>
  <si>
    <t>PERMUTA RDR. 901-04 UGELC</t>
  </si>
  <si>
    <t>1024888108</t>
  </si>
  <si>
    <t>958323776</t>
  </si>
  <si>
    <t>424261217317</t>
  </si>
  <si>
    <t>1024665020</t>
  </si>
  <si>
    <t>ANA BERTHA</t>
  </si>
  <si>
    <t>518700ARMRC1</t>
  </si>
  <si>
    <t>424261217319</t>
  </si>
  <si>
    <t>ENCARGATURA DE:QUISPE HUALLPA, FRANCISCA, Resolución Nº 3821-2022</t>
  </si>
  <si>
    <t>1041851452</t>
  </si>
  <si>
    <t>ALANOCCA</t>
  </si>
  <si>
    <t>CRISTIAN</t>
  </si>
  <si>
    <t>8303221ANCAC009</t>
  </si>
  <si>
    <t>974549154</t>
  </si>
  <si>
    <t>CRICRIBB15@GMAIL.COM</t>
  </si>
  <si>
    <t>0533-2023 UGEL CANCHIS</t>
  </si>
  <si>
    <t>424271217311</t>
  </si>
  <si>
    <t>1023861388</t>
  </si>
  <si>
    <t>CONTO</t>
  </si>
  <si>
    <t>MIRTHA ELFRIDA</t>
  </si>
  <si>
    <t>241940MCATR1</t>
  </si>
  <si>
    <t>980144648</t>
  </si>
  <si>
    <t>424271217315</t>
  </si>
  <si>
    <t>REUBICACION DE PLAZA OCUPADA : Resolución Nº 0853-2006|</t>
  </si>
  <si>
    <t>1024696722</t>
  </si>
  <si>
    <t>CIPRIANA</t>
  </si>
  <si>
    <t>984488137</t>
  </si>
  <si>
    <t>cbautista6722@hotmail.com</t>
  </si>
  <si>
    <t>424281217310</t>
  </si>
  <si>
    <t>1024700632</t>
  </si>
  <si>
    <t>LOCUMBER</t>
  </si>
  <si>
    <t>984662361</t>
  </si>
  <si>
    <t>424281217311</t>
  </si>
  <si>
    <t>CESE DE PERSONAL NOMBRADO : ENRIQUEZ MESTAS, LUCILA, Resolución Nº 0754-2006</t>
  </si>
  <si>
    <t>1024666768</t>
  </si>
  <si>
    <t>935166772</t>
  </si>
  <si>
    <t>luzmarina133cm@gmail.com</t>
  </si>
  <si>
    <t>424281217312</t>
  </si>
  <si>
    <t>PERMUTA INTER-REGION: CURO LEON, ELIAS, Resolución Nº 0227-2010</t>
  </si>
  <si>
    <t>1024713288</t>
  </si>
  <si>
    <t>JARMACTA</t>
  </si>
  <si>
    <t>PROF. DE EDUC. PRIMARIA-T-Nº 08377-P-</t>
  </si>
  <si>
    <t>951162917</t>
  </si>
  <si>
    <t>424281217313</t>
  </si>
  <si>
    <t>1024677929</t>
  </si>
  <si>
    <t>MARISOL ANA</t>
  </si>
  <si>
    <t>544010MRCAA0</t>
  </si>
  <si>
    <t>984689347</t>
  </si>
  <si>
    <t>424281217314</t>
  </si>
  <si>
    <t>CESE POR LIMITE DE EDAD DE: DELGADO CCUNO, MARCIA, Resolución Nº 2355-2021 UGELCANCHIS</t>
  </si>
  <si>
    <t>1024703978</t>
  </si>
  <si>
    <t>HOLGADO</t>
  </si>
  <si>
    <t>257660JHTGO7</t>
  </si>
  <si>
    <t>938806440</t>
  </si>
  <si>
    <t>yusceax19@hotmail.com</t>
  </si>
  <si>
    <t>424281217315</t>
  </si>
  <si>
    <t>1024675703</t>
  </si>
  <si>
    <t>MIRIAN</t>
  </si>
  <si>
    <t>227200MDAAI4</t>
  </si>
  <si>
    <t>971481437</t>
  </si>
  <si>
    <t>duranaguilarmirian92@gmail.com</t>
  </si>
  <si>
    <t>424281217316</t>
  </si>
  <si>
    <t>CESE POR LIMITE DE EDAD DE: HUAMAN ACHAHUANCO, TRINIDAD, Resolución Nº 1818-2014-UGEL-C</t>
  </si>
  <si>
    <t>1024663623</t>
  </si>
  <si>
    <t>6404081LEHRD004</t>
  </si>
  <si>
    <t>PROFESOR DE EDUCACION PRIMARIA T-N° 00247-P-D-USE-S</t>
  </si>
  <si>
    <t>424281217317</t>
  </si>
  <si>
    <t>DESIGNACION COMO DIRECTIVO DE I.E. (R.S.G. 1551-2014) DE HUAYTA BARRIONUEVO, GOYA AMANDA</t>
  </si>
  <si>
    <t>1024691863</t>
  </si>
  <si>
    <t>PROF. DE EDUC. PRIMARIA-T-N° 00455-P-D-USE</t>
  </si>
  <si>
    <t>984672502</t>
  </si>
  <si>
    <t>424281217318</t>
  </si>
  <si>
    <t>RDR-CUSCO 0354-99 NOMBRA AP 01-03-99</t>
  </si>
  <si>
    <t>1024710646</t>
  </si>
  <si>
    <t>SAUL SATURNINO</t>
  </si>
  <si>
    <t>538991SCCOD3</t>
  </si>
  <si>
    <t>995624562</t>
  </si>
  <si>
    <t>424281217319</t>
  </si>
  <si>
    <t>1024675176</t>
  </si>
  <si>
    <t>SOLEDAD YRMA</t>
  </si>
  <si>
    <t>992881141</t>
  </si>
  <si>
    <t>424291217311</t>
  </si>
  <si>
    <t>AMPLIACION DE DESIGNACION DE : DIAZ SALAS, ANTONIO EDILFONSO - Referencia: Ley N° 31695</t>
  </si>
  <si>
    <t>1043964420</t>
  </si>
  <si>
    <t>8611211MAQSR000</t>
  </si>
  <si>
    <t>317351RMQAS4</t>
  </si>
  <si>
    <t>984425980</t>
  </si>
  <si>
    <t>RICHARDMAMANIQ@GMAIL.COM</t>
  </si>
  <si>
    <t>0454-2023 UGEL CANCHIS</t>
  </si>
  <si>
    <t>424291217312</t>
  </si>
  <si>
    <t>1024676364</t>
  </si>
  <si>
    <t>MARIA HAYDEE</t>
  </si>
  <si>
    <t>953475519</t>
  </si>
  <si>
    <t>mhrodriguez4@hotmail.com</t>
  </si>
  <si>
    <t>424291217313</t>
  </si>
  <si>
    <t>PERMUTA DE: HINOJOSA CRUZ, JUAN ZOILO, Resolución Nº 0635-2011</t>
  </si>
  <si>
    <t>1023880897</t>
  </si>
  <si>
    <t>PROFESOR DE EDUCACION PRIMARIA-T-N° 00515-P-DREC</t>
  </si>
  <si>
    <t>984002702</t>
  </si>
  <si>
    <t>rogercolquecornejo1@gmail.com</t>
  </si>
  <si>
    <t>424291217314</t>
  </si>
  <si>
    <t>1024702117</t>
  </si>
  <si>
    <t>ELIZABETH LEOCADIA</t>
  </si>
  <si>
    <t>529870ESFRF2</t>
  </si>
  <si>
    <t>935316460</t>
  </si>
  <si>
    <t>elisuarezlitaf@hotmai.com</t>
  </si>
  <si>
    <t>424291217315</t>
  </si>
  <si>
    <t>CESE POR FALLECIMIENTO DE: SULLA SUMIRE, JULIAN, Resolución Nº 2049 - 2020 UGEL CANCHIS</t>
  </si>
  <si>
    <t>1024665566</t>
  </si>
  <si>
    <t>CAÑIHUA</t>
  </si>
  <si>
    <t>URQUIZO</t>
  </si>
  <si>
    <t>943869466</t>
  </si>
  <si>
    <t>424291217318</t>
  </si>
  <si>
    <t>1024712525</t>
  </si>
  <si>
    <t>MIRTHA</t>
  </si>
  <si>
    <t>551240MSCVM3</t>
  </si>
  <si>
    <t>950719027</t>
  </si>
  <si>
    <t>424291217319</t>
  </si>
  <si>
    <t>CESE DE SARCO HANCCO ARMANDO RD 448-02</t>
  </si>
  <si>
    <t>1024662742</t>
  </si>
  <si>
    <t>LAURENCIO</t>
  </si>
  <si>
    <t>228281LTMTA1</t>
  </si>
  <si>
    <t>971432511</t>
  </si>
  <si>
    <t>426221216312</t>
  </si>
  <si>
    <t>REUBICACION DE PLAZA OCUPADA: Resolución Nº 4061-2019 UGEL CANCHIS</t>
  </si>
  <si>
    <t>1024718643</t>
  </si>
  <si>
    <t>EVERTH RAUL</t>
  </si>
  <si>
    <t>7802221CQSCE004</t>
  </si>
  <si>
    <t>PROFESOR DE EDUCACIÓN PRIMARIA T-N° 09711-P-DREC</t>
  </si>
  <si>
    <t>962883813</t>
  </si>
  <si>
    <t>ecolsa_2003@hotmail.com</t>
  </si>
  <si>
    <t>428261216311</t>
  </si>
  <si>
    <t>REUBICACION DE PLAZA OCUPADA: Resolución Nº 4053-2019 UGEL CANCHIS</t>
  </si>
  <si>
    <t>1024700158</t>
  </si>
  <si>
    <t>VALENTIN ABRAHAM</t>
  </si>
  <si>
    <t>963759712</t>
  </si>
  <si>
    <t>varamost22@gmail.com</t>
  </si>
  <si>
    <t>428291210316</t>
  </si>
  <si>
    <t>1024678348</t>
  </si>
  <si>
    <t>DAVID NOE</t>
  </si>
  <si>
    <t>973197581</t>
  </si>
  <si>
    <t>david2005@gmail.com</t>
  </si>
  <si>
    <t>1390657</t>
  </si>
  <si>
    <t>603623</t>
  </si>
  <si>
    <t>FB992657</t>
  </si>
  <si>
    <t>501429 ANTAPAMPA</t>
  </si>
  <si>
    <t>426261216318</t>
  </si>
  <si>
    <t>1029326906</t>
  </si>
  <si>
    <t>VALDIVIA</t>
  </si>
  <si>
    <t>AMELIA FELICITAS</t>
  </si>
  <si>
    <t>PROF. DE EDUC. PRIMARIA Nº 01026-P-DREC</t>
  </si>
  <si>
    <t>946674202</t>
  </si>
  <si>
    <t>426281216317</t>
  </si>
  <si>
    <t>1043974805</t>
  </si>
  <si>
    <t>LENIN</t>
  </si>
  <si>
    <t>998989865</t>
  </si>
  <si>
    <t>lenins33@hotmail.com</t>
  </si>
  <si>
    <t>1412634</t>
  </si>
  <si>
    <t>563151</t>
  </si>
  <si>
    <t>FB772634</t>
  </si>
  <si>
    <t>501430</t>
  </si>
  <si>
    <t>426261216313</t>
  </si>
  <si>
    <t>1024569543</t>
  </si>
  <si>
    <t>VICTOR ALVINO</t>
  </si>
  <si>
    <t>931164997</t>
  </si>
  <si>
    <t>426261216316</t>
  </si>
  <si>
    <t>1080060300</t>
  </si>
  <si>
    <t>7708291CCAIA005</t>
  </si>
  <si>
    <t>PROFESOR DE EDUCACION PRIMARIA-T-Nº 000632-P-DREC</t>
  </si>
  <si>
    <t>984820795</t>
  </si>
  <si>
    <t>426261216319</t>
  </si>
  <si>
    <t>REASIGNACION POR RACIONALIZACION DE:CHOQUENAIRA QUISPE, WASHINGTON, Resolución N° 2706-2021 UGEL CANCHIS</t>
  </si>
  <si>
    <t>1041775247</t>
  </si>
  <si>
    <t>YARIDA</t>
  </si>
  <si>
    <t>8305300SVCMY007</t>
  </si>
  <si>
    <t>993404973</t>
  </si>
  <si>
    <t>SDARIYA_5@HOTMAIL.COM</t>
  </si>
  <si>
    <t>1243-2023 UGEL CANCHIS</t>
  </si>
  <si>
    <t>1416155</t>
  </si>
  <si>
    <t>565517</t>
  </si>
  <si>
    <t>FB772454</t>
  </si>
  <si>
    <t>501454</t>
  </si>
  <si>
    <t>424221214319</t>
  </si>
  <si>
    <t>REUBICACION DE PLAZA VACANTE: Resolución Nº 0877-2016 DRE-CUSCO</t>
  </si>
  <si>
    <t>1042554239</t>
  </si>
  <si>
    <t>8403061FRYOJ001</t>
  </si>
  <si>
    <t>PROFESOR DE EDUCACION PRIMARIA -T-N° 004737-P-DREC</t>
  </si>
  <si>
    <t>980715667</t>
  </si>
  <si>
    <t>licjaviflores@hotmail.com</t>
  </si>
  <si>
    <t>424281210318</t>
  </si>
  <si>
    <t>REASIGNACION POR INTERES PERSONAL DE:CHOQUENAIRA LABRA, JESUS, Resolución N° 2803-2021 UGEL CANCHIS</t>
  </si>
  <si>
    <t>1042333519</t>
  </si>
  <si>
    <t>VICENTE TEODORO</t>
  </si>
  <si>
    <t>8404051CILUV000</t>
  </si>
  <si>
    <t>918079166</t>
  </si>
  <si>
    <t>CORIMANAYALACUTA@GMAIL.COM</t>
  </si>
  <si>
    <t>0539-2023 UGEL CANCHIS</t>
  </si>
  <si>
    <t>1769108</t>
  </si>
  <si>
    <t>839602</t>
  </si>
  <si>
    <t>FB332461</t>
  </si>
  <si>
    <t>501461</t>
  </si>
  <si>
    <t>424261215317</t>
  </si>
  <si>
    <t>REUBICACION DE PLAZA VACANTE: Resolución Nº 0218-2021 UGEL CANCHIS</t>
  </si>
  <si>
    <t>1024695755</t>
  </si>
  <si>
    <t>PONCE DE LEON</t>
  </si>
  <si>
    <t>GLADYS ALEJANDRINA</t>
  </si>
  <si>
    <t>6805030PCCTG002</t>
  </si>
  <si>
    <t>549590GPCCT1</t>
  </si>
  <si>
    <t>PROFESOR DE EDUCACIÓN PRIMARIA T-N° 00989-P-D-USE</t>
  </si>
  <si>
    <t>974308235</t>
  </si>
  <si>
    <t>3568-2022 UGEL CANCHIS</t>
  </si>
  <si>
    <t>08EVE2228733</t>
  </si>
  <si>
    <t>1364-2023 UGEL CANCHIS</t>
  </si>
  <si>
    <t>424281213317</t>
  </si>
  <si>
    <t>ENCARGATURA DE:PONCE DE LEON CASTRO, GLADYS ALEJANDRINA, Resolución Nº 3568-2022</t>
  </si>
  <si>
    <t>1024709872</t>
  </si>
  <si>
    <t>ZAMATA</t>
  </si>
  <si>
    <t>ORLANDO</t>
  </si>
  <si>
    <t>7306151ZAGMO005</t>
  </si>
  <si>
    <t>568891OZGAM5</t>
  </si>
  <si>
    <t>973608268</t>
  </si>
  <si>
    <t>ZAMATAGUZMAN@HOTMAIL.COM</t>
  </si>
  <si>
    <t>0534-2023 UGEL CANCHIS</t>
  </si>
  <si>
    <t>426271216315</t>
  </si>
  <si>
    <t>RETORNO A PLAZA DE PROFESOR DE LLALLA SALCEDO, SILVIA SEGUN R.D. N° 1413-2023 UGEL CANCHIS</t>
  </si>
  <si>
    <t>1024698292</t>
  </si>
  <si>
    <t>546350SLSLC0</t>
  </si>
  <si>
    <t>974359850</t>
  </si>
  <si>
    <t>silviallasal@hotmail.com</t>
  </si>
  <si>
    <t>0390-2022 UGEL CANCHIS</t>
  </si>
  <si>
    <t>428221210311</t>
  </si>
  <si>
    <t>1024680954</t>
  </si>
  <si>
    <t>6004221PAMDL001</t>
  </si>
  <si>
    <t>PROFESORA DE EDUCACIÓN PRIMARIA T-N° 00803-P-D-USE</t>
  </si>
  <si>
    <t>935522821</t>
  </si>
  <si>
    <t>428261210316</t>
  </si>
  <si>
    <t>REUBICACION DE PLAZA VACANTE: Resolución Nº 1418-2018 DRE-CUSCO</t>
  </si>
  <si>
    <t>1043438714</t>
  </si>
  <si>
    <t>955652139</t>
  </si>
  <si>
    <t>quispehuancachoquem@gmail.com</t>
  </si>
  <si>
    <t>DATOS DE LA INSTITUCIÓN EDUCATIVA</t>
  </si>
  <si>
    <t>CÓDIGO MODULAR:</t>
  </si>
  <si>
    <t>NOMBRE DE I.E.</t>
  </si>
  <si>
    <t>TOTAL DE DOCENTES:</t>
  </si>
  <si>
    <t>NIVEL:</t>
  </si>
  <si>
    <t>PROVINCIA:</t>
  </si>
  <si>
    <t>DISTRITO :</t>
  </si>
  <si>
    <t>N°</t>
  </si>
  <si>
    <t>DNI</t>
  </si>
  <si>
    <t>NOMBRES Y APELLIDOS</t>
  </si>
  <si>
    <t>COD. PLAZA</t>
  </si>
  <si>
    <t>Grados y Secciones a cargo 2023</t>
  </si>
  <si>
    <t>OBSERVACIONES</t>
  </si>
  <si>
    <t>PERSONAL DOCENTE</t>
  </si>
  <si>
    <t>PERSONAL DOCENTE QUE NO REGISTRA EN NEXUS</t>
  </si>
  <si>
    <t>___________________________</t>
  </si>
  <si>
    <t>firma y sello del Director(a) de la I.E.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</si>
</sst>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0000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u/>
      <sz val="12"/>
      <name val="Arial Narrow"/>
      <family val="2"/>
    </font>
    <font>
      <b/>
      <sz val="14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NumberFormat="0" applyFill="0" applyBorder="0" applyAlignment="0" applyProtection="0"/>
    <xf numFmtId="0" fontId="1" fillId="0" borderId="0"/>
  </cellStyleXfs>
  <cellXfs count="39">
    <xf numFmtId="0" fontId="0" fillId="0" borderId="0" xfId="0"/>
    <xf numFmtId="14" fontId="0" fillId="0" borderId="0" xfId="0" applyNumberFormat="1"/>
    <xf numFmtId="0" fontId="2" fillId="2" borderId="0" xfId="0" applyFont="1" applyFill="1"/>
    <xf numFmtId="0" fontId="0" fillId="0" borderId="0" xfId="0" applyNumberFormat="1"/>
    <xf numFmtId="0" fontId="2" fillId="3" borderId="0" xfId="0" applyFont="1" applyFill="1"/>
    <xf numFmtId="0" fontId="0" fillId="0" borderId="0" xfId="0" applyAlignment="1">
      <alignment horizontal="center" vertical="center"/>
    </xf>
    <xf numFmtId="0" fontId="5" fillId="0" borderId="0" xfId="2" applyFont="1"/>
    <xf numFmtId="0" fontId="0" fillId="4" borderId="1" xfId="0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5" borderId="0" xfId="0" applyFont="1" applyFill="1"/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3" fillId="0" borderId="0" xfId="2" applyFont="1" applyProtection="1">
      <protection locked="0"/>
    </xf>
    <xf numFmtId="0" fontId="5" fillId="0" borderId="0" xfId="2" applyFont="1" applyProtection="1">
      <protection locked="0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2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3" fillId="0" borderId="1" xfId="2" applyFont="1" applyBorder="1" applyAlignment="1" applyProtection="1">
      <alignment horizontal="center" vertical="center" wrapText="1"/>
      <protection hidden="1"/>
    </xf>
    <xf numFmtId="0" fontId="3" fillId="0" borderId="1" xfId="2" applyFont="1" applyBorder="1" applyProtection="1">
      <protection hidden="1"/>
    </xf>
    <xf numFmtId="0" fontId="0" fillId="0" borderId="1" xfId="0" applyBorder="1" applyProtection="1">
      <protection hidden="1"/>
    </xf>
    <xf numFmtId="0" fontId="4" fillId="0" borderId="1" xfId="2" applyFont="1" applyBorder="1" applyProtection="1">
      <protection hidden="1"/>
    </xf>
    <xf numFmtId="0" fontId="0" fillId="7" borderId="1" xfId="0" applyFill="1" applyBorder="1" applyAlignment="1" applyProtection="1">
      <alignment horizontal="center" vertical="center"/>
      <protection hidden="1"/>
    </xf>
    <xf numFmtId="0" fontId="4" fillId="0" borderId="0" xfId="2" applyFont="1" applyBorder="1" applyProtection="1">
      <protection hidden="1"/>
    </xf>
    <xf numFmtId="0" fontId="0" fillId="0" borderId="0" xfId="0" applyProtection="1">
      <protection hidden="1"/>
    </xf>
    <xf numFmtId="0" fontId="7" fillId="5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3" fillId="5" borderId="1" xfId="2" applyFont="1" applyFill="1" applyBorder="1" applyAlignment="1" applyProtection="1">
      <alignment horizontal="center" vertical="center" wrapText="1"/>
      <protection hidden="1"/>
    </xf>
    <xf numFmtId="164" fontId="1" fillId="0" borderId="1" xfId="1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2" applyFont="1" applyProtection="1">
      <protection hidden="1"/>
    </xf>
    <xf numFmtId="0" fontId="5" fillId="0" borderId="0" xfId="2" applyFont="1" applyProtection="1">
      <protection hidden="1"/>
    </xf>
    <xf numFmtId="0" fontId="5" fillId="0" borderId="0" xfId="2" applyFont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4</xdr:col>
      <xdr:colOff>158917</xdr:colOff>
      <xdr:row>0</xdr:row>
      <xdr:rowOff>647700</xdr:rowOff>
    </xdr:to>
    <xdr:pic>
      <xdr:nvPicPr>
        <xdr:cNvPr id="1026" name="Imagen 2">
          <a:extLst>
            <a:ext uri="{FF2B5EF4-FFF2-40B4-BE49-F238E27FC236}">
              <a16:creationId xmlns:a16="http://schemas.microsoft.com/office/drawing/2014/main" id="{F422DD81-24B9-4AB3-8914-9DDBEAB2B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85725"/>
          <a:ext cx="52768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31"/>
  <sheetViews>
    <sheetView workbookViewId="0">
      <pane ySplit="1" topLeftCell="A803" activePane="bottomLeft" state="frozenSplit"/>
      <selection pane="bottomLeft" activeCell="B814" sqref="B814"/>
    </sheetView>
  </sheetViews>
  <sheetFormatPr baseColWidth="10" defaultRowHeight="13.2" x14ac:dyDescent="0.25"/>
  <cols>
    <col min="1" max="1" width="6.33203125" style="5" customWidth="1"/>
    <col min="40" max="40" width="33.109375" customWidth="1"/>
  </cols>
  <sheetData>
    <row r="1" spans="1:62" ht="13.8" x14ac:dyDescent="0.2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0</v>
      </c>
      <c r="L1" s="2" t="s">
        <v>9</v>
      </c>
      <c r="M1" s="2" t="s">
        <v>10</v>
      </c>
      <c r="N1" s="2" t="s">
        <v>11</v>
      </c>
      <c r="O1" s="10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30</v>
      </c>
      <c r="AH1" s="2" t="s">
        <v>31</v>
      </c>
      <c r="AI1" s="2" t="s">
        <v>32</v>
      </c>
      <c r="AJ1" s="2" t="s">
        <v>33</v>
      </c>
      <c r="AK1" s="2" t="s">
        <v>34</v>
      </c>
      <c r="AL1" s="2" t="s">
        <v>35</v>
      </c>
      <c r="AM1" s="2" t="s">
        <v>36</v>
      </c>
      <c r="AN1" s="4"/>
      <c r="AO1" s="2" t="s">
        <v>37</v>
      </c>
      <c r="AP1" s="2" t="s">
        <v>38</v>
      </c>
      <c r="AQ1" s="2" t="s">
        <v>39</v>
      </c>
      <c r="AR1" s="2" t="s">
        <v>40</v>
      </c>
      <c r="AS1" s="2" t="s">
        <v>41</v>
      </c>
      <c r="AT1" s="2" t="s">
        <v>42</v>
      </c>
      <c r="AU1" s="2" t="s">
        <v>43</v>
      </c>
      <c r="AV1" s="2" t="s">
        <v>44</v>
      </c>
      <c r="AW1" s="2" t="s">
        <v>45</v>
      </c>
      <c r="AX1" s="2" t="s">
        <v>46</v>
      </c>
      <c r="AY1" s="2" t="s">
        <v>47</v>
      </c>
      <c r="AZ1" s="2" t="s">
        <v>48</v>
      </c>
      <c r="BA1" s="2" t="s">
        <v>49</v>
      </c>
      <c r="BB1" s="2" t="s">
        <v>50</v>
      </c>
      <c r="BC1" s="2" t="s">
        <v>51</v>
      </c>
      <c r="BD1" s="2" t="s">
        <v>52</v>
      </c>
      <c r="BE1" s="2" t="s">
        <v>53</v>
      </c>
      <c r="BF1" s="2" t="s">
        <v>54</v>
      </c>
      <c r="BG1" s="2" t="s">
        <v>55</v>
      </c>
      <c r="BH1" s="2" t="s">
        <v>56</v>
      </c>
      <c r="BI1" s="2" t="s">
        <v>57</v>
      </c>
      <c r="BJ1" s="2" t="s">
        <v>58</v>
      </c>
    </row>
    <row r="2" spans="1:62" x14ac:dyDescent="0.25">
      <c r="A2" s="5">
        <f>COUNTIF($B$1:B2,REPORTE!$C$3)</f>
        <v>0</v>
      </c>
      <c r="B2" s="3">
        <v>930826</v>
      </c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75</v>
      </c>
      <c r="T2" t="s">
        <v>75</v>
      </c>
      <c r="U2" t="s">
        <v>76</v>
      </c>
      <c r="V2" t="s">
        <v>77</v>
      </c>
      <c r="W2" t="s">
        <v>78</v>
      </c>
      <c r="X2" t="s">
        <v>79</v>
      </c>
      <c r="Y2" t="s">
        <v>80</v>
      </c>
      <c r="Z2" t="s">
        <v>81</v>
      </c>
      <c r="AA2" t="s">
        <v>82</v>
      </c>
      <c r="AB2" s="1">
        <v>44927</v>
      </c>
      <c r="AC2" s="1">
        <v>45291</v>
      </c>
      <c r="AD2" t="s">
        <v>83</v>
      </c>
      <c r="AE2" t="s">
        <v>84</v>
      </c>
      <c r="AF2" s="1">
        <v>42430</v>
      </c>
      <c r="AG2" s="3">
        <v>44068925</v>
      </c>
      <c r="AH2" t="s">
        <v>85</v>
      </c>
      <c r="AI2" s="1">
        <v>31816</v>
      </c>
      <c r="AJ2" t="s">
        <v>86</v>
      </c>
      <c r="AK2" t="s">
        <v>87</v>
      </c>
      <c r="AL2" t="s">
        <v>88</v>
      </c>
      <c r="AM2" t="s">
        <v>89</v>
      </c>
      <c r="AN2" t="str">
        <f t="shared" ref="AN2:AN50" si="0">CONCATENATE(AK2," ",AL2," ",AM2)</f>
        <v>HUARCA MAQQUERA JOSOE ALEXI</v>
      </c>
      <c r="AO2" t="s">
        <v>90</v>
      </c>
      <c r="AP2" s="1">
        <v>40603</v>
      </c>
      <c r="AQ2" t="s">
        <v>91</v>
      </c>
      <c r="AR2" t="s">
        <v>92</v>
      </c>
      <c r="AS2" t="s">
        <v>93</v>
      </c>
      <c r="AT2" s="1">
        <v>36526</v>
      </c>
      <c r="AU2" s="1">
        <v>36526</v>
      </c>
      <c r="AV2" t="s">
        <v>94</v>
      </c>
      <c r="AW2" t="s">
        <v>95</v>
      </c>
      <c r="AX2" t="s">
        <v>96</v>
      </c>
      <c r="AZ2" t="s">
        <v>97</v>
      </c>
      <c r="BB2" t="s">
        <v>98</v>
      </c>
      <c r="BC2" t="s">
        <v>99</v>
      </c>
      <c r="BD2" t="s">
        <v>100</v>
      </c>
      <c r="BE2" t="s">
        <v>74</v>
      </c>
      <c r="BF2" t="s">
        <v>101</v>
      </c>
      <c r="BI2" t="s">
        <v>72</v>
      </c>
      <c r="BJ2" t="s">
        <v>74</v>
      </c>
    </row>
    <row r="3" spans="1:62" x14ac:dyDescent="0.25">
      <c r="A3" s="5">
        <f>COUNTIF($B$1:B3,REPORTE!$C$3)</f>
        <v>0</v>
      </c>
      <c r="B3" s="3">
        <v>930792</v>
      </c>
      <c r="C3" t="s">
        <v>59</v>
      </c>
      <c r="D3" t="s">
        <v>60</v>
      </c>
      <c r="E3" t="s">
        <v>61</v>
      </c>
      <c r="F3" t="s">
        <v>62</v>
      </c>
      <c r="G3" t="s">
        <v>63</v>
      </c>
      <c r="H3" t="s">
        <v>64</v>
      </c>
      <c r="I3" t="s">
        <v>65</v>
      </c>
      <c r="J3" t="s">
        <v>66</v>
      </c>
      <c r="K3" t="s">
        <v>102</v>
      </c>
      <c r="L3" t="s">
        <v>103</v>
      </c>
      <c r="M3" t="s">
        <v>104</v>
      </c>
      <c r="N3" t="s">
        <v>70</v>
      </c>
      <c r="O3" t="s">
        <v>105</v>
      </c>
      <c r="P3" t="s">
        <v>72</v>
      </c>
      <c r="Q3" t="s">
        <v>106</v>
      </c>
      <c r="R3" t="s">
        <v>74</v>
      </c>
      <c r="S3" t="s">
        <v>75</v>
      </c>
      <c r="T3" t="s">
        <v>75</v>
      </c>
      <c r="U3" t="s">
        <v>76</v>
      </c>
      <c r="V3" t="s">
        <v>77</v>
      </c>
      <c r="W3" t="s">
        <v>107</v>
      </c>
      <c r="X3" t="s">
        <v>108</v>
      </c>
      <c r="Y3" t="s">
        <v>109</v>
      </c>
      <c r="Z3" t="s">
        <v>81</v>
      </c>
      <c r="AA3" t="s">
        <v>82</v>
      </c>
      <c r="AB3" s="1">
        <v>44927</v>
      </c>
      <c r="AC3" s="1">
        <v>45291</v>
      </c>
      <c r="AD3" t="s">
        <v>83</v>
      </c>
      <c r="AE3" t="s">
        <v>84</v>
      </c>
      <c r="AF3" s="1">
        <v>42496</v>
      </c>
      <c r="AG3" s="3">
        <v>41935637</v>
      </c>
      <c r="AH3" t="s">
        <v>110</v>
      </c>
      <c r="AI3" s="1">
        <v>30459</v>
      </c>
      <c r="AJ3" t="s">
        <v>111</v>
      </c>
      <c r="AK3" t="s">
        <v>112</v>
      </c>
      <c r="AL3" t="s">
        <v>113</v>
      </c>
      <c r="AM3" t="s">
        <v>114</v>
      </c>
      <c r="AN3" t="str">
        <f t="shared" si="0"/>
        <v>COA TRIVEÑO EDITH</v>
      </c>
      <c r="AO3" t="s">
        <v>90</v>
      </c>
      <c r="AP3" s="1">
        <v>42559</v>
      </c>
      <c r="AQ3" t="s">
        <v>115</v>
      </c>
      <c r="AR3" t="s">
        <v>92</v>
      </c>
      <c r="AS3" t="s">
        <v>101</v>
      </c>
      <c r="AT3" s="1">
        <v>42559</v>
      </c>
      <c r="AU3" s="1">
        <v>42559</v>
      </c>
      <c r="AV3" t="s">
        <v>116</v>
      </c>
      <c r="AW3" t="s">
        <v>95</v>
      </c>
      <c r="AX3" t="s">
        <v>96</v>
      </c>
      <c r="AZ3" t="s">
        <v>117</v>
      </c>
      <c r="BB3" t="s">
        <v>118</v>
      </c>
      <c r="BC3" t="s">
        <v>119</v>
      </c>
      <c r="BD3" t="s">
        <v>100</v>
      </c>
      <c r="BE3" t="s">
        <v>74</v>
      </c>
      <c r="BF3" t="s">
        <v>101</v>
      </c>
      <c r="BI3" t="s">
        <v>72</v>
      </c>
      <c r="BJ3" t="s">
        <v>74</v>
      </c>
    </row>
    <row r="4" spans="1:62" x14ac:dyDescent="0.25">
      <c r="A4" s="5">
        <f>COUNTIF($B$1:B4,REPORTE!$C$3)</f>
        <v>0</v>
      </c>
      <c r="B4" s="3">
        <v>232686</v>
      </c>
      <c r="C4" t="s">
        <v>59</v>
      </c>
      <c r="D4" t="s">
        <v>60</v>
      </c>
      <c r="E4" t="s">
        <v>61</v>
      </c>
      <c r="F4" t="s">
        <v>62</v>
      </c>
      <c r="G4" t="s">
        <v>63</v>
      </c>
      <c r="H4" t="s">
        <v>120</v>
      </c>
      <c r="I4" t="s">
        <v>65</v>
      </c>
      <c r="J4" t="s">
        <v>121</v>
      </c>
      <c r="K4" t="s">
        <v>122</v>
      </c>
      <c r="L4" t="s">
        <v>123</v>
      </c>
      <c r="M4" t="s">
        <v>124</v>
      </c>
      <c r="N4" t="s">
        <v>70</v>
      </c>
      <c r="O4" t="s">
        <v>125</v>
      </c>
      <c r="P4" t="s">
        <v>72</v>
      </c>
      <c r="Q4" t="s">
        <v>126</v>
      </c>
      <c r="R4" t="s">
        <v>74</v>
      </c>
      <c r="S4" t="s">
        <v>75</v>
      </c>
      <c r="T4" t="s">
        <v>127</v>
      </c>
      <c r="U4" t="s">
        <v>128</v>
      </c>
      <c r="V4" t="s">
        <v>129</v>
      </c>
      <c r="W4" t="s">
        <v>130</v>
      </c>
      <c r="X4" t="s">
        <v>79</v>
      </c>
      <c r="Y4" t="s">
        <v>80</v>
      </c>
      <c r="Z4" t="s">
        <v>131</v>
      </c>
      <c r="AA4" t="s">
        <v>82</v>
      </c>
      <c r="AB4" s="1">
        <v>44927</v>
      </c>
      <c r="AC4" s="1">
        <v>45291</v>
      </c>
      <c r="AD4" t="s">
        <v>83</v>
      </c>
      <c r="AE4" t="s">
        <v>84</v>
      </c>
      <c r="AF4" s="1">
        <v>36526</v>
      </c>
      <c r="AG4" s="3">
        <v>24704463</v>
      </c>
      <c r="AH4" t="s">
        <v>132</v>
      </c>
      <c r="AI4" s="1">
        <v>26016</v>
      </c>
      <c r="AJ4" t="s">
        <v>86</v>
      </c>
      <c r="AK4" t="s">
        <v>133</v>
      </c>
      <c r="AL4" t="s">
        <v>134</v>
      </c>
      <c r="AM4" t="s">
        <v>135</v>
      </c>
      <c r="AN4" t="str">
        <f t="shared" si="0"/>
        <v>SENCCA YUCRA DARIO</v>
      </c>
      <c r="AO4" t="s">
        <v>92</v>
      </c>
      <c r="AP4" t="s">
        <v>100</v>
      </c>
      <c r="AQ4" t="s">
        <v>119</v>
      </c>
      <c r="AR4" t="s">
        <v>92</v>
      </c>
      <c r="AS4" t="s">
        <v>119</v>
      </c>
      <c r="AT4" t="s">
        <v>100</v>
      </c>
      <c r="AU4" t="s">
        <v>100</v>
      </c>
      <c r="AV4" t="s">
        <v>119</v>
      </c>
      <c r="AW4" t="s">
        <v>95</v>
      </c>
      <c r="AX4" t="s">
        <v>136</v>
      </c>
      <c r="AZ4" t="s">
        <v>119</v>
      </c>
      <c r="BB4" t="s">
        <v>137</v>
      </c>
      <c r="BC4" t="s">
        <v>119</v>
      </c>
      <c r="BD4" s="1">
        <v>44862</v>
      </c>
      <c r="BE4" t="s">
        <v>138</v>
      </c>
      <c r="BF4" t="s">
        <v>101</v>
      </c>
      <c r="BI4" t="s">
        <v>72</v>
      </c>
      <c r="BJ4" t="s">
        <v>74</v>
      </c>
    </row>
    <row r="5" spans="1:62" x14ac:dyDescent="0.25">
      <c r="A5" s="5">
        <f>COUNTIF($B$1:B5,REPORTE!$C$3)</f>
        <v>0</v>
      </c>
      <c r="B5" s="3">
        <v>232686</v>
      </c>
      <c r="C5" t="s">
        <v>59</v>
      </c>
      <c r="D5" t="s">
        <v>60</v>
      </c>
      <c r="E5" t="s">
        <v>61</v>
      </c>
      <c r="F5" t="s">
        <v>62</v>
      </c>
      <c r="G5" t="s">
        <v>63</v>
      </c>
      <c r="H5" t="s">
        <v>120</v>
      </c>
      <c r="I5" t="s">
        <v>65</v>
      </c>
      <c r="J5" t="s">
        <v>121</v>
      </c>
      <c r="K5" t="s">
        <v>122</v>
      </c>
      <c r="L5" t="s">
        <v>123</v>
      </c>
      <c r="M5" t="s">
        <v>124</v>
      </c>
      <c r="N5" t="s">
        <v>70</v>
      </c>
      <c r="O5" t="s">
        <v>125</v>
      </c>
      <c r="P5" t="s">
        <v>72</v>
      </c>
      <c r="Q5" t="s">
        <v>139</v>
      </c>
      <c r="R5" t="s">
        <v>74</v>
      </c>
      <c r="S5" t="s">
        <v>75</v>
      </c>
      <c r="T5" t="s">
        <v>75</v>
      </c>
      <c r="U5" t="s">
        <v>140</v>
      </c>
      <c r="V5" t="s">
        <v>141</v>
      </c>
      <c r="W5" t="s">
        <v>142</v>
      </c>
      <c r="X5" t="s">
        <v>74</v>
      </c>
      <c r="Y5" t="s">
        <v>143</v>
      </c>
      <c r="Z5" t="s">
        <v>144</v>
      </c>
      <c r="AA5" t="s">
        <v>82</v>
      </c>
      <c r="AB5" s="1">
        <v>44987</v>
      </c>
      <c r="AC5" s="1">
        <v>45291</v>
      </c>
      <c r="AD5" t="s">
        <v>145</v>
      </c>
      <c r="AE5" t="s">
        <v>146</v>
      </c>
      <c r="AF5" t="s">
        <v>100</v>
      </c>
      <c r="AG5" s="3">
        <v>24571920</v>
      </c>
      <c r="AH5" t="s">
        <v>147</v>
      </c>
      <c r="AI5" s="1">
        <v>22397</v>
      </c>
      <c r="AJ5" t="s">
        <v>86</v>
      </c>
      <c r="AK5" t="s">
        <v>148</v>
      </c>
      <c r="AL5" t="s">
        <v>148</v>
      </c>
      <c r="AM5" t="s">
        <v>149</v>
      </c>
      <c r="AN5" t="str">
        <f t="shared" si="0"/>
        <v>CABALLERO CABALLERO CLETO MARCELINO</v>
      </c>
      <c r="AO5" t="s">
        <v>90</v>
      </c>
      <c r="AP5" s="1">
        <v>2</v>
      </c>
      <c r="AQ5" t="s">
        <v>101</v>
      </c>
      <c r="AR5" t="s">
        <v>150</v>
      </c>
      <c r="AS5" t="s">
        <v>101</v>
      </c>
      <c r="AT5" s="1">
        <v>2</v>
      </c>
      <c r="AU5" s="1">
        <v>2</v>
      </c>
      <c r="AV5" t="s">
        <v>151</v>
      </c>
      <c r="AW5" t="s">
        <v>95</v>
      </c>
      <c r="AX5" t="s">
        <v>152</v>
      </c>
      <c r="AY5" t="s">
        <v>153</v>
      </c>
      <c r="AZ5" t="s">
        <v>154</v>
      </c>
      <c r="BA5" t="s">
        <v>155</v>
      </c>
      <c r="BB5" t="s">
        <v>156</v>
      </c>
      <c r="BC5" t="s">
        <v>157</v>
      </c>
      <c r="BD5" s="1">
        <v>44994</v>
      </c>
      <c r="BE5" t="s">
        <v>158</v>
      </c>
      <c r="BF5" t="s">
        <v>74</v>
      </c>
      <c r="BI5" t="s">
        <v>72</v>
      </c>
      <c r="BJ5" t="s">
        <v>74</v>
      </c>
    </row>
    <row r="6" spans="1:62" x14ac:dyDescent="0.25">
      <c r="A6" s="5">
        <f>COUNTIF($B$1:B6,REPORTE!$C$3)</f>
        <v>0</v>
      </c>
      <c r="B6" s="3">
        <v>232686</v>
      </c>
      <c r="C6" t="s">
        <v>59</v>
      </c>
      <c r="D6" t="s">
        <v>60</v>
      </c>
      <c r="E6" t="s">
        <v>61</v>
      </c>
      <c r="F6" t="s">
        <v>62</v>
      </c>
      <c r="G6" t="s">
        <v>63</v>
      </c>
      <c r="H6" t="s">
        <v>120</v>
      </c>
      <c r="I6" t="s">
        <v>65</v>
      </c>
      <c r="J6" t="s">
        <v>121</v>
      </c>
      <c r="K6" t="s">
        <v>122</v>
      </c>
      <c r="L6" t="s">
        <v>123</v>
      </c>
      <c r="M6" t="s">
        <v>124</v>
      </c>
      <c r="N6" t="s">
        <v>70</v>
      </c>
      <c r="O6" t="s">
        <v>125</v>
      </c>
      <c r="P6" t="s">
        <v>72</v>
      </c>
      <c r="Q6" t="s">
        <v>159</v>
      </c>
      <c r="R6" t="s">
        <v>74</v>
      </c>
      <c r="S6" t="s">
        <v>75</v>
      </c>
      <c r="T6" t="s">
        <v>75</v>
      </c>
      <c r="U6" t="s">
        <v>160</v>
      </c>
      <c r="V6" t="s">
        <v>77</v>
      </c>
      <c r="W6" t="s">
        <v>161</v>
      </c>
      <c r="X6" t="s">
        <v>79</v>
      </c>
      <c r="Y6" t="s">
        <v>80</v>
      </c>
      <c r="Z6" t="s">
        <v>81</v>
      </c>
      <c r="AA6" t="s">
        <v>82</v>
      </c>
      <c r="AD6" t="s">
        <v>83</v>
      </c>
      <c r="AE6" t="s">
        <v>84</v>
      </c>
      <c r="AF6" s="1">
        <v>42430</v>
      </c>
      <c r="AG6" s="3">
        <v>44493595</v>
      </c>
      <c r="AH6" t="s">
        <v>162</v>
      </c>
      <c r="AI6" s="1">
        <v>31564</v>
      </c>
      <c r="AJ6" t="s">
        <v>86</v>
      </c>
      <c r="AK6" t="s">
        <v>163</v>
      </c>
      <c r="AL6" t="s">
        <v>164</v>
      </c>
      <c r="AM6" t="s">
        <v>165</v>
      </c>
      <c r="AN6" t="str">
        <f t="shared" si="0"/>
        <v>HUARACA ARONI RUBIO ROLANDO</v>
      </c>
      <c r="AO6" t="s">
        <v>166</v>
      </c>
      <c r="AP6" s="1">
        <v>40564</v>
      </c>
      <c r="AQ6" t="s">
        <v>167</v>
      </c>
      <c r="AR6" t="s">
        <v>168</v>
      </c>
      <c r="AS6" t="s">
        <v>169</v>
      </c>
      <c r="AT6" s="1">
        <v>40564</v>
      </c>
      <c r="AU6" s="1">
        <v>40595</v>
      </c>
      <c r="AV6" t="s">
        <v>94</v>
      </c>
      <c r="AW6" t="s">
        <v>95</v>
      </c>
      <c r="AX6" t="s">
        <v>96</v>
      </c>
      <c r="AZ6" t="s">
        <v>170</v>
      </c>
      <c r="BB6" t="s">
        <v>171</v>
      </c>
      <c r="BC6" t="s">
        <v>119</v>
      </c>
      <c r="BD6" t="s">
        <v>100</v>
      </c>
      <c r="BE6" t="s">
        <v>74</v>
      </c>
      <c r="BF6" t="s">
        <v>101</v>
      </c>
      <c r="BI6" t="s">
        <v>72</v>
      </c>
      <c r="BJ6" t="s">
        <v>74</v>
      </c>
    </row>
    <row r="7" spans="1:62" x14ac:dyDescent="0.25">
      <c r="A7" s="5">
        <f>COUNTIF($B$1:B7,REPORTE!$C$3)</f>
        <v>0</v>
      </c>
      <c r="B7" s="3">
        <v>232686</v>
      </c>
      <c r="C7" t="s">
        <v>59</v>
      </c>
      <c r="D7" t="s">
        <v>60</v>
      </c>
      <c r="E7" t="s">
        <v>61</v>
      </c>
      <c r="F7" t="s">
        <v>62</v>
      </c>
      <c r="G7" t="s">
        <v>63</v>
      </c>
      <c r="H7" t="s">
        <v>120</v>
      </c>
      <c r="I7" t="s">
        <v>65</v>
      </c>
      <c r="J7" t="s">
        <v>121</v>
      </c>
      <c r="K7" t="s">
        <v>122</v>
      </c>
      <c r="L7" t="s">
        <v>123</v>
      </c>
      <c r="M7" t="s">
        <v>124</v>
      </c>
      <c r="N7" t="s">
        <v>70</v>
      </c>
      <c r="O7" t="s">
        <v>125</v>
      </c>
      <c r="P7" t="s">
        <v>72</v>
      </c>
      <c r="Q7" t="s">
        <v>172</v>
      </c>
      <c r="R7" t="s">
        <v>74</v>
      </c>
      <c r="S7" t="s">
        <v>75</v>
      </c>
      <c r="T7" t="s">
        <v>75</v>
      </c>
      <c r="U7" t="s">
        <v>160</v>
      </c>
      <c r="V7" t="s">
        <v>77</v>
      </c>
      <c r="W7" t="s">
        <v>161</v>
      </c>
      <c r="X7" t="s">
        <v>79</v>
      </c>
      <c r="Y7" t="s">
        <v>80</v>
      </c>
      <c r="Z7" t="s">
        <v>81</v>
      </c>
      <c r="AA7" t="s">
        <v>82</v>
      </c>
      <c r="AD7" t="s">
        <v>83</v>
      </c>
      <c r="AE7" t="s">
        <v>84</v>
      </c>
      <c r="AF7" s="1">
        <v>42430</v>
      </c>
      <c r="AG7" s="3">
        <v>43779531</v>
      </c>
      <c r="AH7" t="s">
        <v>173</v>
      </c>
      <c r="AI7" s="1">
        <v>31479</v>
      </c>
      <c r="AJ7" t="s">
        <v>86</v>
      </c>
      <c r="AK7" t="s">
        <v>174</v>
      </c>
      <c r="AL7" t="s">
        <v>175</v>
      </c>
      <c r="AM7" t="s">
        <v>176</v>
      </c>
      <c r="AN7" t="str">
        <f t="shared" si="0"/>
        <v>ATAMARI ROQUE RANMIER EMERSON</v>
      </c>
      <c r="AO7" t="s">
        <v>90</v>
      </c>
      <c r="AP7" s="1">
        <v>39873</v>
      </c>
      <c r="AQ7" t="s">
        <v>177</v>
      </c>
      <c r="AR7" t="s">
        <v>92</v>
      </c>
      <c r="AS7" t="s">
        <v>93</v>
      </c>
      <c r="AT7" s="1">
        <v>36526</v>
      </c>
      <c r="AU7" s="1">
        <v>36526</v>
      </c>
      <c r="AV7" t="s">
        <v>94</v>
      </c>
      <c r="AW7" t="s">
        <v>95</v>
      </c>
      <c r="AX7" t="s">
        <v>96</v>
      </c>
      <c r="AZ7" t="s">
        <v>178</v>
      </c>
      <c r="BB7" t="s">
        <v>179</v>
      </c>
      <c r="BC7" t="s">
        <v>119</v>
      </c>
      <c r="BD7" t="s">
        <v>100</v>
      </c>
      <c r="BE7" t="s">
        <v>74</v>
      </c>
      <c r="BF7" t="s">
        <v>101</v>
      </c>
      <c r="BI7" t="s">
        <v>72</v>
      </c>
      <c r="BJ7" t="s">
        <v>74</v>
      </c>
    </row>
    <row r="8" spans="1:62" x14ac:dyDescent="0.25">
      <c r="A8" s="5">
        <f>COUNTIF($B$1:B8,REPORTE!$C$3)</f>
        <v>0</v>
      </c>
      <c r="B8" s="3">
        <v>232686</v>
      </c>
      <c r="C8" t="s">
        <v>59</v>
      </c>
      <c r="D8" t="s">
        <v>60</v>
      </c>
      <c r="E8" t="s">
        <v>61</v>
      </c>
      <c r="F8" t="s">
        <v>62</v>
      </c>
      <c r="G8" t="s">
        <v>63</v>
      </c>
      <c r="H8" t="s">
        <v>120</v>
      </c>
      <c r="I8" t="s">
        <v>65</v>
      </c>
      <c r="J8" t="s">
        <v>121</v>
      </c>
      <c r="K8" t="s">
        <v>122</v>
      </c>
      <c r="L8" t="s">
        <v>123</v>
      </c>
      <c r="M8" t="s">
        <v>124</v>
      </c>
      <c r="N8" t="s">
        <v>70</v>
      </c>
      <c r="O8" t="s">
        <v>125</v>
      </c>
      <c r="P8" t="s">
        <v>72</v>
      </c>
      <c r="Q8" t="s">
        <v>180</v>
      </c>
      <c r="R8" t="s">
        <v>74</v>
      </c>
      <c r="S8" t="s">
        <v>75</v>
      </c>
      <c r="T8" t="s">
        <v>75</v>
      </c>
      <c r="U8" t="s">
        <v>160</v>
      </c>
      <c r="V8" t="s">
        <v>77</v>
      </c>
      <c r="W8" t="s">
        <v>161</v>
      </c>
      <c r="X8" t="s">
        <v>181</v>
      </c>
      <c r="Y8" t="s">
        <v>143</v>
      </c>
      <c r="Z8" t="s">
        <v>81</v>
      </c>
      <c r="AA8" t="s">
        <v>82</v>
      </c>
      <c r="AD8" t="s">
        <v>83</v>
      </c>
      <c r="AE8" t="s">
        <v>84</v>
      </c>
      <c r="AF8" s="1">
        <v>42430</v>
      </c>
      <c r="AG8" s="3">
        <v>40773496</v>
      </c>
      <c r="AH8" t="s">
        <v>182</v>
      </c>
      <c r="AI8" s="1">
        <v>29343</v>
      </c>
      <c r="AJ8" t="s">
        <v>86</v>
      </c>
      <c r="AK8" t="s">
        <v>183</v>
      </c>
      <c r="AL8" t="s">
        <v>184</v>
      </c>
      <c r="AM8" t="s">
        <v>185</v>
      </c>
      <c r="AN8" t="str">
        <f t="shared" si="0"/>
        <v>APAZA CAMA ROGER</v>
      </c>
      <c r="AO8" t="s">
        <v>166</v>
      </c>
      <c r="AP8" s="1">
        <v>37404</v>
      </c>
      <c r="AQ8" t="s">
        <v>186</v>
      </c>
      <c r="AR8" t="s">
        <v>150</v>
      </c>
      <c r="AS8" t="s">
        <v>187</v>
      </c>
      <c r="AT8" s="1">
        <v>37404</v>
      </c>
      <c r="AU8" s="1">
        <v>37435</v>
      </c>
      <c r="AV8" t="s">
        <v>94</v>
      </c>
      <c r="AW8" t="s">
        <v>95</v>
      </c>
      <c r="AX8" t="s">
        <v>96</v>
      </c>
      <c r="AZ8" t="s">
        <v>188</v>
      </c>
      <c r="BB8" t="s">
        <v>189</v>
      </c>
      <c r="BC8" t="s">
        <v>119</v>
      </c>
      <c r="BD8" t="s">
        <v>100</v>
      </c>
      <c r="BE8" t="s">
        <v>74</v>
      </c>
      <c r="BF8" t="s">
        <v>101</v>
      </c>
      <c r="BI8" t="s">
        <v>72</v>
      </c>
      <c r="BJ8" t="s">
        <v>74</v>
      </c>
    </row>
    <row r="9" spans="1:62" x14ac:dyDescent="0.25">
      <c r="A9" s="5">
        <f>COUNTIF($B$1:B9,REPORTE!$C$3)</f>
        <v>0</v>
      </c>
      <c r="B9" s="3">
        <v>232686</v>
      </c>
      <c r="C9" t="s">
        <v>59</v>
      </c>
      <c r="D9" t="s">
        <v>60</v>
      </c>
      <c r="E9" t="s">
        <v>61</v>
      </c>
      <c r="F9" t="s">
        <v>62</v>
      </c>
      <c r="G9" t="s">
        <v>63</v>
      </c>
      <c r="H9" t="s">
        <v>120</v>
      </c>
      <c r="I9" t="s">
        <v>65</v>
      </c>
      <c r="J9" t="s">
        <v>121</v>
      </c>
      <c r="K9" t="s">
        <v>122</v>
      </c>
      <c r="L9" t="s">
        <v>123</v>
      </c>
      <c r="M9" t="s">
        <v>124</v>
      </c>
      <c r="N9" t="s">
        <v>70</v>
      </c>
      <c r="O9" t="s">
        <v>125</v>
      </c>
      <c r="P9" t="s">
        <v>72</v>
      </c>
      <c r="Q9" t="s">
        <v>190</v>
      </c>
      <c r="R9" t="s">
        <v>74</v>
      </c>
      <c r="S9" t="s">
        <v>75</v>
      </c>
      <c r="T9" t="s">
        <v>75</v>
      </c>
      <c r="U9" t="s">
        <v>160</v>
      </c>
      <c r="V9" t="s">
        <v>141</v>
      </c>
      <c r="W9" t="s">
        <v>191</v>
      </c>
      <c r="X9" t="s">
        <v>74</v>
      </c>
      <c r="Y9" t="s">
        <v>143</v>
      </c>
      <c r="Z9" t="s">
        <v>81</v>
      </c>
      <c r="AA9" t="s">
        <v>82</v>
      </c>
      <c r="AB9" s="1">
        <v>44986</v>
      </c>
      <c r="AC9" s="1">
        <v>45291</v>
      </c>
      <c r="AD9" t="s">
        <v>83</v>
      </c>
      <c r="AE9" t="s">
        <v>146</v>
      </c>
      <c r="AF9" t="s">
        <v>100</v>
      </c>
      <c r="AG9" s="3">
        <v>80050558</v>
      </c>
      <c r="AH9" t="s">
        <v>192</v>
      </c>
      <c r="AI9" s="1">
        <v>27873</v>
      </c>
      <c r="AJ9" t="s">
        <v>86</v>
      </c>
      <c r="AK9" t="s">
        <v>193</v>
      </c>
      <c r="AL9" t="s">
        <v>194</v>
      </c>
      <c r="AM9" t="s">
        <v>195</v>
      </c>
      <c r="AN9" t="str">
        <f t="shared" si="0"/>
        <v>CCOPA CANAHUIRE JAVIER</v>
      </c>
      <c r="AO9" t="s">
        <v>166</v>
      </c>
      <c r="AP9" s="1">
        <v>36677</v>
      </c>
      <c r="AQ9" t="s">
        <v>196</v>
      </c>
      <c r="AR9" t="s">
        <v>197</v>
      </c>
      <c r="AS9" t="s">
        <v>198</v>
      </c>
      <c r="AT9" s="1">
        <v>36677</v>
      </c>
      <c r="AU9" s="1">
        <v>36677</v>
      </c>
      <c r="AV9" t="s">
        <v>94</v>
      </c>
      <c r="AW9" t="s">
        <v>199</v>
      </c>
      <c r="AX9" t="s">
        <v>200</v>
      </c>
      <c r="AY9" t="s">
        <v>153</v>
      </c>
      <c r="AZ9" t="s">
        <v>201</v>
      </c>
      <c r="BA9" t="s">
        <v>155</v>
      </c>
      <c r="BB9" t="s">
        <v>202</v>
      </c>
      <c r="BC9" t="s">
        <v>203</v>
      </c>
      <c r="BD9" s="1">
        <v>44971</v>
      </c>
      <c r="BE9" t="s">
        <v>204</v>
      </c>
      <c r="BF9" t="s">
        <v>74</v>
      </c>
      <c r="BI9" t="s">
        <v>72</v>
      </c>
      <c r="BJ9" t="s">
        <v>74</v>
      </c>
    </row>
    <row r="10" spans="1:62" x14ac:dyDescent="0.25">
      <c r="A10" s="5">
        <f>COUNTIF($B$1:B10,REPORTE!$C$3)</f>
        <v>0</v>
      </c>
      <c r="B10" s="3">
        <v>232686</v>
      </c>
      <c r="C10" t="s">
        <v>59</v>
      </c>
      <c r="D10" t="s">
        <v>60</v>
      </c>
      <c r="E10" t="s">
        <v>61</v>
      </c>
      <c r="F10" t="s">
        <v>62</v>
      </c>
      <c r="G10" t="s">
        <v>63</v>
      </c>
      <c r="H10" t="s">
        <v>120</v>
      </c>
      <c r="I10" t="s">
        <v>65</v>
      </c>
      <c r="J10" t="s">
        <v>121</v>
      </c>
      <c r="K10" t="s">
        <v>122</v>
      </c>
      <c r="L10" t="s">
        <v>123</v>
      </c>
      <c r="M10" t="s">
        <v>124</v>
      </c>
      <c r="N10" t="s">
        <v>70</v>
      </c>
      <c r="O10" t="s">
        <v>125</v>
      </c>
      <c r="P10" t="s">
        <v>72</v>
      </c>
      <c r="Q10" t="s">
        <v>205</v>
      </c>
      <c r="R10" t="s">
        <v>74</v>
      </c>
      <c r="S10" t="s">
        <v>75</v>
      </c>
      <c r="T10" t="s">
        <v>75</v>
      </c>
      <c r="U10" t="s">
        <v>160</v>
      </c>
      <c r="V10" t="s">
        <v>141</v>
      </c>
      <c r="W10" t="s">
        <v>206</v>
      </c>
      <c r="X10" t="s">
        <v>74</v>
      </c>
      <c r="Y10" t="s">
        <v>143</v>
      </c>
      <c r="Z10" t="s">
        <v>81</v>
      </c>
      <c r="AA10" t="s">
        <v>82</v>
      </c>
      <c r="AB10" s="1">
        <v>44986</v>
      </c>
      <c r="AC10" s="1">
        <v>45291</v>
      </c>
      <c r="AD10" t="s">
        <v>207</v>
      </c>
      <c r="AE10" t="s">
        <v>146</v>
      </c>
      <c r="AF10" t="s">
        <v>100</v>
      </c>
      <c r="AG10" s="3">
        <v>41978565</v>
      </c>
      <c r="AH10" t="s">
        <v>208</v>
      </c>
      <c r="AI10" s="1">
        <v>30340</v>
      </c>
      <c r="AJ10" t="s">
        <v>86</v>
      </c>
      <c r="AK10" t="s">
        <v>209</v>
      </c>
      <c r="AL10" t="s">
        <v>210</v>
      </c>
      <c r="AM10" t="s">
        <v>211</v>
      </c>
      <c r="AN10" t="str">
        <f t="shared" si="0"/>
        <v>HUAMPA CAHUANA JUVENAL</v>
      </c>
      <c r="AO10" t="s">
        <v>166</v>
      </c>
      <c r="AP10" s="1">
        <v>2</v>
      </c>
      <c r="AQ10" t="s">
        <v>101</v>
      </c>
      <c r="AR10" t="s">
        <v>212</v>
      </c>
      <c r="AS10" t="s">
        <v>213</v>
      </c>
      <c r="AT10" s="1">
        <v>40380</v>
      </c>
      <c r="AU10" s="1">
        <v>40380</v>
      </c>
      <c r="AV10" t="s">
        <v>214</v>
      </c>
      <c r="AW10" t="s">
        <v>119</v>
      </c>
      <c r="AX10" t="s">
        <v>200</v>
      </c>
      <c r="AY10" t="s">
        <v>153</v>
      </c>
      <c r="AZ10" t="s">
        <v>201</v>
      </c>
      <c r="BA10" t="s">
        <v>155</v>
      </c>
      <c r="BB10" t="s">
        <v>215</v>
      </c>
      <c r="BC10" t="s">
        <v>216</v>
      </c>
      <c r="BD10" s="1">
        <v>44971</v>
      </c>
      <c r="BE10" t="s">
        <v>217</v>
      </c>
      <c r="BF10" t="s">
        <v>74</v>
      </c>
      <c r="BI10" t="s">
        <v>72</v>
      </c>
      <c r="BJ10" t="s">
        <v>74</v>
      </c>
    </row>
    <row r="11" spans="1:62" x14ac:dyDescent="0.25">
      <c r="A11" s="5">
        <f>COUNTIF($B$1:B11,REPORTE!$C$3)</f>
        <v>0</v>
      </c>
      <c r="B11" s="3">
        <v>557645</v>
      </c>
      <c r="C11" t="s">
        <v>59</v>
      </c>
      <c r="D11" t="s">
        <v>60</v>
      </c>
      <c r="E11" t="s">
        <v>61</v>
      </c>
      <c r="F11" t="s">
        <v>62</v>
      </c>
      <c r="G11" t="s">
        <v>63</v>
      </c>
      <c r="H11" t="s">
        <v>64</v>
      </c>
      <c r="I11" t="s">
        <v>65</v>
      </c>
      <c r="J11" t="s">
        <v>66</v>
      </c>
      <c r="K11" t="s">
        <v>218</v>
      </c>
      <c r="L11" t="s">
        <v>219</v>
      </c>
      <c r="M11" t="s">
        <v>220</v>
      </c>
      <c r="N11" t="s">
        <v>70</v>
      </c>
      <c r="O11" t="s">
        <v>221</v>
      </c>
      <c r="P11" t="s">
        <v>72</v>
      </c>
      <c r="Q11" t="s">
        <v>222</v>
      </c>
      <c r="R11" t="s">
        <v>74</v>
      </c>
      <c r="S11" t="s">
        <v>75</v>
      </c>
      <c r="T11" t="s">
        <v>75</v>
      </c>
      <c r="U11" t="s">
        <v>76</v>
      </c>
      <c r="V11" t="s">
        <v>77</v>
      </c>
      <c r="W11" t="s">
        <v>223</v>
      </c>
      <c r="X11" t="s">
        <v>79</v>
      </c>
      <c r="Y11" t="s">
        <v>80</v>
      </c>
      <c r="Z11" t="s">
        <v>81</v>
      </c>
      <c r="AA11" t="s">
        <v>82</v>
      </c>
      <c r="AB11" s="1">
        <v>44927</v>
      </c>
      <c r="AC11" s="1">
        <v>45291</v>
      </c>
      <c r="AD11" t="s">
        <v>83</v>
      </c>
      <c r="AE11" t="s">
        <v>84</v>
      </c>
      <c r="AF11" s="1">
        <v>42430</v>
      </c>
      <c r="AG11" s="3">
        <v>44464375</v>
      </c>
      <c r="AH11" t="s">
        <v>224</v>
      </c>
      <c r="AI11" s="1">
        <v>30974</v>
      </c>
      <c r="AJ11" t="s">
        <v>86</v>
      </c>
      <c r="AK11" t="s">
        <v>183</v>
      </c>
      <c r="AL11" t="s">
        <v>225</v>
      </c>
      <c r="AM11" t="s">
        <v>226</v>
      </c>
      <c r="AN11" t="str">
        <f t="shared" si="0"/>
        <v>APAZA RIVAS EDWIN</v>
      </c>
      <c r="AO11" t="s">
        <v>90</v>
      </c>
      <c r="AP11" s="1">
        <v>40969</v>
      </c>
      <c r="AQ11" t="s">
        <v>227</v>
      </c>
      <c r="AR11" t="s">
        <v>92</v>
      </c>
      <c r="AS11" t="s">
        <v>93</v>
      </c>
      <c r="AT11" s="1">
        <v>36526</v>
      </c>
      <c r="AU11" s="1">
        <v>36526</v>
      </c>
      <c r="AV11" t="s">
        <v>94</v>
      </c>
      <c r="AW11" t="s">
        <v>95</v>
      </c>
      <c r="AX11" t="s">
        <v>96</v>
      </c>
      <c r="AZ11" t="s">
        <v>228</v>
      </c>
      <c r="BB11" t="s">
        <v>229</v>
      </c>
      <c r="BC11" t="s">
        <v>119</v>
      </c>
      <c r="BD11" t="s">
        <v>100</v>
      </c>
      <c r="BE11" t="s">
        <v>74</v>
      </c>
      <c r="BF11" t="s">
        <v>101</v>
      </c>
      <c r="BI11" t="s">
        <v>72</v>
      </c>
      <c r="BJ11" t="s">
        <v>74</v>
      </c>
    </row>
    <row r="12" spans="1:62" x14ac:dyDescent="0.25">
      <c r="A12" s="5">
        <f>COUNTIF($B$1:B12,REPORTE!$C$3)</f>
        <v>0</v>
      </c>
      <c r="B12" s="3">
        <v>232678</v>
      </c>
      <c r="C12" t="s">
        <v>59</v>
      </c>
      <c r="D12" t="s">
        <v>60</v>
      </c>
      <c r="E12" t="s">
        <v>61</v>
      </c>
      <c r="F12" t="s">
        <v>62</v>
      </c>
      <c r="G12" t="s">
        <v>63</v>
      </c>
      <c r="H12" t="s">
        <v>230</v>
      </c>
      <c r="I12" t="s">
        <v>65</v>
      </c>
      <c r="J12" t="s">
        <v>121</v>
      </c>
      <c r="K12" t="s">
        <v>231</v>
      </c>
      <c r="L12" t="s">
        <v>232</v>
      </c>
      <c r="M12" t="s">
        <v>233</v>
      </c>
      <c r="N12" t="s">
        <v>70</v>
      </c>
      <c r="O12" t="s">
        <v>234</v>
      </c>
      <c r="P12" t="s">
        <v>72</v>
      </c>
      <c r="Q12" t="s">
        <v>235</v>
      </c>
      <c r="R12" t="s">
        <v>74</v>
      </c>
      <c r="S12" t="s">
        <v>75</v>
      </c>
      <c r="T12" t="s">
        <v>75</v>
      </c>
      <c r="U12" t="s">
        <v>160</v>
      </c>
      <c r="V12" t="s">
        <v>77</v>
      </c>
      <c r="W12" t="s">
        <v>161</v>
      </c>
      <c r="X12" t="s">
        <v>181</v>
      </c>
      <c r="Y12" t="s">
        <v>143</v>
      </c>
      <c r="Z12" t="s">
        <v>81</v>
      </c>
      <c r="AA12" t="s">
        <v>82</v>
      </c>
      <c r="AD12" t="s">
        <v>83</v>
      </c>
      <c r="AE12" t="s">
        <v>84</v>
      </c>
      <c r="AF12" s="1">
        <v>42795</v>
      </c>
      <c r="AG12" s="3">
        <v>24807343</v>
      </c>
      <c r="AH12" t="s">
        <v>236</v>
      </c>
      <c r="AI12" s="1">
        <v>25793</v>
      </c>
      <c r="AJ12" t="s">
        <v>86</v>
      </c>
      <c r="AK12" t="s">
        <v>237</v>
      </c>
      <c r="AL12" t="s">
        <v>238</v>
      </c>
      <c r="AM12" t="s">
        <v>239</v>
      </c>
      <c r="AN12" t="str">
        <f t="shared" si="0"/>
        <v>CORPUNA SALAZAR HIPOLITO</v>
      </c>
      <c r="AO12" t="s">
        <v>90</v>
      </c>
      <c r="AP12" s="1">
        <v>2</v>
      </c>
      <c r="AQ12" t="s">
        <v>101</v>
      </c>
      <c r="AR12" t="s">
        <v>92</v>
      </c>
      <c r="AS12" t="s">
        <v>101</v>
      </c>
      <c r="AT12" t="s">
        <v>100</v>
      </c>
      <c r="AU12" t="s">
        <v>100</v>
      </c>
      <c r="AV12" t="s">
        <v>101</v>
      </c>
      <c r="AW12" t="s">
        <v>95</v>
      </c>
      <c r="AX12" t="s">
        <v>136</v>
      </c>
      <c r="AZ12" t="s">
        <v>101</v>
      </c>
      <c r="BB12" t="s">
        <v>240</v>
      </c>
      <c r="BC12" t="s">
        <v>241</v>
      </c>
      <c r="BD12" t="s">
        <v>100</v>
      </c>
      <c r="BE12" t="s">
        <v>74</v>
      </c>
      <c r="BF12" t="s">
        <v>101</v>
      </c>
      <c r="BI12" t="s">
        <v>72</v>
      </c>
      <c r="BJ12" t="s">
        <v>74</v>
      </c>
    </row>
    <row r="13" spans="1:62" x14ac:dyDescent="0.25">
      <c r="A13" s="5">
        <f>COUNTIF($B$1:B13,REPORTE!$C$3)</f>
        <v>0</v>
      </c>
      <c r="B13" s="3">
        <v>232678</v>
      </c>
      <c r="C13" t="s">
        <v>59</v>
      </c>
      <c r="D13" t="s">
        <v>60</v>
      </c>
      <c r="E13" t="s">
        <v>61</v>
      </c>
      <c r="F13" t="s">
        <v>62</v>
      </c>
      <c r="G13" t="s">
        <v>63</v>
      </c>
      <c r="H13" t="s">
        <v>230</v>
      </c>
      <c r="I13" t="s">
        <v>65</v>
      </c>
      <c r="J13" t="s">
        <v>121</v>
      </c>
      <c r="K13" t="s">
        <v>231</v>
      </c>
      <c r="L13" t="s">
        <v>232</v>
      </c>
      <c r="M13" t="s">
        <v>233</v>
      </c>
      <c r="N13" t="s">
        <v>70</v>
      </c>
      <c r="O13" t="s">
        <v>234</v>
      </c>
      <c r="P13" t="s">
        <v>72</v>
      </c>
      <c r="Q13" t="s">
        <v>242</v>
      </c>
      <c r="R13" t="s">
        <v>74</v>
      </c>
      <c r="S13" t="s">
        <v>75</v>
      </c>
      <c r="T13" t="s">
        <v>75</v>
      </c>
      <c r="U13" t="s">
        <v>160</v>
      </c>
      <c r="V13" t="s">
        <v>77</v>
      </c>
      <c r="W13" t="s">
        <v>243</v>
      </c>
      <c r="X13" t="s">
        <v>181</v>
      </c>
      <c r="Y13" t="s">
        <v>143</v>
      </c>
      <c r="Z13" t="s">
        <v>81</v>
      </c>
      <c r="AA13" t="s">
        <v>82</v>
      </c>
      <c r="AD13" t="s">
        <v>83</v>
      </c>
      <c r="AE13" t="s">
        <v>84</v>
      </c>
      <c r="AF13" s="1">
        <v>36526</v>
      </c>
      <c r="AG13" s="3">
        <v>24700838</v>
      </c>
      <c r="AH13" t="s">
        <v>244</v>
      </c>
      <c r="AI13" s="1">
        <v>24544</v>
      </c>
      <c r="AJ13" t="s">
        <v>111</v>
      </c>
      <c r="AK13" t="s">
        <v>245</v>
      </c>
      <c r="AL13" t="s">
        <v>246</v>
      </c>
      <c r="AM13" t="s">
        <v>247</v>
      </c>
      <c r="AN13" t="str">
        <f t="shared" si="0"/>
        <v>ANTEZANA RAMOS MARIA CRISTINA</v>
      </c>
      <c r="AO13" t="s">
        <v>92</v>
      </c>
      <c r="AP13" t="s">
        <v>100</v>
      </c>
      <c r="AQ13" t="s">
        <v>119</v>
      </c>
      <c r="AR13" t="s">
        <v>92</v>
      </c>
      <c r="AS13" t="s">
        <v>101</v>
      </c>
      <c r="AT13" t="s">
        <v>100</v>
      </c>
      <c r="AU13" t="s">
        <v>100</v>
      </c>
      <c r="AV13" t="s">
        <v>119</v>
      </c>
      <c r="AW13" t="s">
        <v>95</v>
      </c>
      <c r="AX13" t="s">
        <v>96</v>
      </c>
      <c r="AZ13" t="s">
        <v>119</v>
      </c>
      <c r="BB13" t="s">
        <v>248</v>
      </c>
      <c r="BC13" t="s">
        <v>119</v>
      </c>
      <c r="BD13" t="s">
        <v>100</v>
      </c>
      <c r="BE13" t="s">
        <v>74</v>
      </c>
      <c r="BF13" t="s">
        <v>101</v>
      </c>
      <c r="BI13" t="s">
        <v>72</v>
      </c>
      <c r="BJ13" t="s">
        <v>74</v>
      </c>
    </row>
    <row r="14" spans="1:62" x14ac:dyDescent="0.25">
      <c r="A14" s="5">
        <f>COUNTIF($B$1:B14,REPORTE!$C$3)</f>
        <v>0</v>
      </c>
      <c r="B14" s="3">
        <v>232678</v>
      </c>
      <c r="C14" t="s">
        <v>59</v>
      </c>
      <c r="D14" t="s">
        <v>60</v>
      </c>
      <c r="E14" t="s">
        <v>61</v>
      </c>
      <c r="F14" t="s">
        <v>62</v>
      </c>
      <c r="G14" t="s">
        <v>63</v>
      </c>
      <c r="H14" t="s">
        <v>230</v>
      </c>
      <c r="I14" t="s">
        <v>65</v>
      </c>
      <c r="J14" t="s">
        <v>121</v>
      </c>
      <c r="K14" t="s">
        <v>231</v>
      </c>
      <c r="L14" t="s">
        <v>232</v>
      </c>
      <c r="M14" t="s">
        <v>233</v>
      </c>
      <c r="N14" t="s">
        <v>70</v>
      </c>
      <c r="O14" t="s">
        <v>234</v>
      </c>
      <c r="P14" t="s">
        <v>72</v>
      </c>
      <c r="Q14" t="s">
        <v>249</v>
      </c>
      <c r="R14" t="s">
        <v>74</v>
      </c>
      <c r="S14" t="s">
        <v>75</v>
      </c>
      <c r="T14" t="s">
        <v>75</v>
      </c>
      <c r="U14" t="s">
        <v>76</v>
      </c>
      <c r="V14" t="s">
        <v>77</v>
      </c>
      <c r="W14" t="s">
        <v>250</v>
      </c>
      <c r="X14" t="s">
        <v>108</v>
      </c>
      <c r="Y14" t="s">
        <v>109</v>
      </c>
      <c r="Z14" t="s">
        <v>81</v>
      </c>
      <c r="AA14" t="s">
        <v>82</v>
      </c>
      <c r="AB14" s="1">
        <v>44927</v>
      </c>
      <c r="AC14" s="1">
        <v>45291</v>
      </c>
      <c r="AD14" t="s">
        <v>83</v>
      </c>
      <c r="AE14" t="s">
        <v>84</v>
      </c>
      <c r="AF14" s="1">
        <v>42795</v>
      </c>
      <c r="AG14" s="3">
        <v>24586518</v>
      </c>
      <c r="AH14" t="s">
        <v>251</v>
      </c>
      <c r="AI14" s="1">
        <v>28456</v>
      </c>
      <c r="AJ14" t="s">
        <v>86</v>
      </c>
      <c r="AK14" t="s">
        <v>252</v>
      </c>
      <c r="AL14" t="s">
        <v>253</v>
      </c>
      <c r="AM14" t="s">
        <v>254</v>
      </c>
      <c r="AN14" t="str">
        <f t="shared" si="0"/>
        <v>PUCHO HALANOCCA FAUSTINO</v>
      </c>
      <c r="AO14" t="s">
        <v>90</v>
      </c>
      <c r="AP14" s="1">
        <v>2</v>
      </c>
      <c r="AQ14" t="s">
        <v>101</v>
      </c>
      <c r="AR14" t="s">
        <v>92</v>
      </c>
      <c r="AS14" t="s">
        <v>101</v>
      </c>
      <c r="AT14" t="s">
        <v>100</v>
      </c>
      <c r="AU14" t="s">
        <v>100</v>
      </c>
      <c r="AV14" t="s">
        <v>101</v>
      </c>
      <c r="AW14" t="s">
        <v>95</v>
      </c>
      <c r="AX14" t="s">
        <v>136</v>
      </c>
      <c r="AZ14" t="s">
        <v>101</v>
      </c>
      <c r="BB14" t="s">
        <v>255</v>
      </c>
      <c r="BC14" t="s">
        <v>256</v>
      </c>
      <c r="BD14" t="s">
        <v>100</v>
      </c>
      <c r="BE14" t="s">
        <v>74</v>
      </c>
      <c r="BF14" t="s">
        <v>101</v>
      </c>
      <c r="BI14" t="s">
        <v>72</v>
      </c>
      <c r="BJ14" t="s">
        <v>74</v>
      </c>
    </row>
    <row r="15" spans="1:62" x14ac:dyDescent="0.25">
      <c r="A15" s="5">
        <f>COUNTIF($B$1:B15,REPORTE!$C$3)</f>
        <v>0</v>
      </c>
      <c r="B15" s="3">
        <v>232660</v>
      </c>
      <c r="C15" t="s">
        <v>59</v>
      </c>
      <c r="D15" t="s">
        <v>60</v>
      </c>
      <c r="E15" t="s">
        <v>61</v>
      </c>
      <c r="F15" t="s">
        <v>62</v>
      </c>
      <c r="G15" t="s">
        <v>63</v>
      </c>
      <c r="H15" t="s">
        <v>120</v>
      </c>
      <c r="I15" t="s">
        <v>65</v>
      </c>
      <c r="J15" t="s">
        <v>121</v>
      </c>
      <c r="K15" t="s">
        <v>257</v>
      </c>
      <c r="L15" t="s">
        <v>258</v>
      </c>
      <c r="M15" t="s">
        <v>259</v>
      </c>
      <c r="N15" t="s">
        <v>70</v>
      </c>
      <c r="O15" t="s">
        <v>260</v>
      </c>
      <c r="P15" t="s">
        <v>72</v>
      </c>
      <c r="Q15" t="s">
        <v>261</v>
      </c>
      <c r="R15" t="s">
        <v>74</v>
      </c>
      <c r="S15" t="s">
        <v>75</v>
      </c>
      <c r="T15" t="s">
        <v>127</v>
      </c>
      <c r="U15" t="s">
        <v>128</v>
      </c>
      <c r="V15" t="s">
        <v>129</v>
      </c>
      <c r="W15" t="s">
        <v>262</v>
      </c>
      <c r="X15" t="s">
        <v>79</v>
      </c>
      <c r="Y15" t="s">
        <v>80</v>
      </c>
      <c r="Z15" t="s">
        <v>131</v>
      </c>
      <c r="AA15" t="s">
        <v>82</v>
      </c>
      <c r="AB15" s="1">
        <v>44927</v>
      </c>
      <c r="AC15" s="1">
        <v>45291</v>
      </c>
      <c r="AD15" t="s">
        <v>83</v>
      </c>
      <c r="AE15" t="s">
        <v>84</v>
      </c>
      <c r="AF15" s="1">
        <v>36526</v>
      </c>
      <c r="AG15" s="3">
        <v>24712369</v>
      </c>
      <c r="AH15" t="s">
        <v>263</v>
      </c>
      <c r="AI15" s="1">
        <v>27407</v>
      </c>
      <c r="AJ15" t="s">
        <v>86</v>
      </c>
      <c r="AK15" t="s">
        <v>264</v>
      </c>
      <c r="AL15" t="s">
        <v>265</v>
      </c>
      <c r="AM15" t="s">
        <v>266</v>
      </c>
      <c r="AN15" t="str">
        <f t="shared" si="0"/>
        <v>QUISPE CANDIA VICTOR ALBERTO</v>
      </c>
      <c r="AO15" t="s">
        <v>92</v>
      </c>
      <c r="AP15" t="s">
        <v>100</v>
      </c>
      <c r="AQ15" t="s">
        <v>119</v>
      </c>
      <c r="AR15" t="s">
        <v>92</v>
      </c>
      <c r="AS15" t="s">
        <v>267</v>
      </c>
      <c r="AT15" t="s">
        <v>100</v>
      </c>
      <c r="AU15" t="s">
        <v>100</v>
      </c>
      <c r="AV15" t="s">
        <v>119</v>
      </c>
      <c r="AW15" t="s">
        <v>95</v>
      </c>
      <c r="AX15" t="s">
        <v>136</v>
      </c>
      <c r="AZ15" t="s">
        <v>119</v>
      </c>
      <c r="BB15" t="s">
        <v>268</v>
      </c>
      <c r="BC15" t="s">
        <v>119</v>
      </c>
      <c r="BD15" s="1">
        <v>44888</v>
      </c>
      <c r="BE15" t="s">
        <v>269</v>
      </c>
      <c r="BF15" t="s">
        <v>101</v>
      </c>
      <c r="BI15" t="s">
        <v>72</v>
      </c>
      <c r="BJ15" t="s">
        <v>74</v>
      </c>
    </row>
    <row r="16" spans="1:62" x14ac:dyDescent="0.25">
      <c r="A16" s="5">
        <f>COUNTIF($B$1:B16,REPORTE!$C$3)</f>
        <v>0</v>
      </c>
      <c r="B16" s="3">
        <v>232660</v>
      </c>
      <c r="C16" t="s">
        <v>59</v>
      </c>
      <c r="D16" t="s">
        <v>60</v>
      </c>
      <c r="E16" t="s">
        <v>61</v>
      </c>
      <c r="F16" t="s">
        <v>62</v>
      </c>
      <c r="G16" t="s">
        <v>63</v>
      </c>
      <c r="H16" t="s">
        <v>120</v>
      </c>
      <c r="I16" t="s">
        <v>65</v>
      </c>
      <c r="J16" t="s">
        <v>121</v>
      </c>
      <c r="K16" t="s">
        <v>257</v>
      </c>
      <c r="L16" t="s">
        <v>258</v>
      </c>
      <c r="M16" t="s">
        <v>259</v>
      </c>
      <c r="N16" t="s">
        <v>70</v>
      </c>
      <c r="O16" t="s">
        <v>260</v>
      </c>
      <c r="P16" t="s">
        <v>72</v>
      </c>
      <c r="Q16" t="s">
        <v>270</v>
      </c>
      <c r="R16" t="s">
        <v>74</v>
      </c>
      <c r="S16" t="s">
        <v>75</v>
      </c>
      <c r="T16" t="s">
        <v>75</v>
      </c>
      <c r="U16" t="s">
        <v>140</v>
      </c>
      <c r="V16" t="s">
        <v>141</v>
      </c>
      <c r="W16" t="s">
        <v>142</v>
      </c>
      <c r="X16" t="s">
        <v>74</v>
      </c>
      <c r="Y16" t="s">
        <v>143</v>
      </c>
      <c r="Z16" t="s">
        <v>144</v>
      </c>
      <c r="AA16" t="s">
        <v>82</v>
      </c>
      <c r="AB16" s="1">
        <v>44987</v>
      </c>
      <c r="AC16" s="1">
        <v>45291</v>
      </c>
      <c r="AD16" t="s">
        <v>145</v>
      </c>
      <c r="AE16" t="s">
        <v>146</v>
      </c>
      <c r="AF16" t="s">
        <v>100</v>
      </c>
      <c r="AG16" s="3">
        <v>24571920</v>
      </c>
      <c r="AH16" t="s">
        <v>147</v>
      </c>
      <c r="AI16" s="1">
        <v>22397</v>
      </c>
      <c r="AJ16" t="s">
        <v>86</v>
      </c>
      <c r="AK16" t="s">
        <v>148</v>
      </c>
      <c r="AL16" t="s">
        <v>148</v>
      </c>
      <c r="AM16" t="s">
        <v>149</v>
      </c>
      <c r="AN16" t="str">
        <f t="shared" si="0"/>
        <v>CABALLERO CABALLERO CLETO MARCELINO</v>
      </c>
      <c r="AO16" t="s">
        <v>90</v>
      </c>
      <c r="AP16" s="1">
        <v>2</v>
      </c>
      <c r="AQ16" t="s">
        <v>101</v>
      </c>
      <c r="AR16" t="s">
        <v>150</v>
      </c>
      <c r="AS16" t="s">
        <v>101</v>
      </c>
      <c r="AT16" s="1">
        <v>2</v>
      </c>
      <c r="AU16" s="1">
        <v>2</v>
      </c>
      <c r="AV16" t="s">
        <v>151</v>
      </c>
      <c r="AW16" t="s">
        <v>95</v>
      </c>
      <c r="AX16" t="s">
        <v>152</v>
      </c>
      <c r="AY16" t="s">
        <v>153</v>
      </c>
      <c r="AZ16" t="s">
        <v>154</v>
      </c>
      <c r="BA16" t="s">
        <v>155</v>
      </c>
      <c r="BB16" t="s">
        <v>156</v>
      </c>
      <c r="BC16" t="s">
        <v>157</v>
      </c>
      <c r="BD16" s="1">
        <v>44994</v>
      </c>
      <c r="BE16" t="s">
        <v>271</v>
      </c>
      <c r="BF16" t="s">
        <v>74</v>
      </c>
      <c r="BI16" t="s">
        <v>72</v>
      </c>
      <c r="BJ16" t="s">
        <v>74</v>
      </c>
    </row>
    <row r="17" spans="1:62" x14ac:dyDescent="0.25">
      <c r="A17" s="5">
        <f>COUNTIF($B$1:B17,REPORTE!$C$3)</f>
        <v>0</v>
      </c>
      <c r="B17" s="3">
        <v>232660</v>
      </c>
      <c r="C17" t="s">
        <v>59</v>
      </c>
      <c r="D17" t="s">
        <v>60</v>
      </c>
      <c r="E17" t="s">
        <v>61</v>
      </c>
      <c r="F17" t="s">
        <v>62</v>
      </c>
      <c r="G17" t="s">
        <v>63</v>
      </c>
      <c r="H17" t="s">
        <v>120</v>
      </c>
      <c r="I17" t="s">
        <v>65</v>
      </c>
      <c r="J17" t="s">
        <v>121</v>
      </c>
      <c r="K17" t="s">
        <v>257</v>
      </c>
      <c r="L17" t="s">
        <v>258</v>
      </c>
      <c r="M17" t="s">
        <v>259</v>
      </c>
      <c r="N17" t="s">
        <v>70</v>
      </c>
      <c r="O17" t="s">
        <v>260</v>
      </c>
      <c r="P17" t="s">
        <v>72</v>
      </c>
      <c r="Q17" t="s">
        <v>272</v>
      </c>
      <c r="R17" t="s">
        <v>74</v>
      </c>
      <c r="S17" t="s">
        <v>75</v>
      </c>
      <c r="T17" t="s">
        <v>75</v>
      </c>
      <c r="U17" t="s">
        <v>160</v>
      </c>
      <c r="V17" t="s">
        <v>141</v>
      </c>
      <c r="W17" t="s">
        <v>273</v>
      </c>
      <c r="X17" t="s">
        <v>74</v>
      </c>
      <c r="Y17" t="s">
        <v>143</v>
      </c>
      <c r="Z17" t="s">
        <v>81</v>
      </c>
      <c r="AA17" t="s">
        <v>82</v>
      </c>
      <c r="AB17" s="1">
        <v>44986</v>
      </c>
      <c r="AC17" s="1">
        <v>45291</v>
      </c>
      <c r="AD17" t="s">
        <v>83</v>
      </c>
      <c r="AE17" t="s">
        <v>146</v>
      </c>
      <c r="AF17" t="s">
        <v>100</v>
      </c>
      <c r="AG17" s="3">
        <v>41127934</v>
      </c>
      <c r="AH17" t="s">
        <v>274</v>
      </c>
      <c r="AI17" s="1">
        <v>29905</v>
      </c>
      <c r="AJ17" t="s">
        <v>86</v>
      </c>
      <c r="AK17" t="s">
        <v>275</v>
      </c>
      <c r="AL17" t="s">
        <v>276</v>
      </c>
      <c r="AM17" t="s">
        <v>277</v>
      </c>
      <c r="AN17" t="str">
        <f t="shared" si="0"/>
        <v>CHOQUENAIRA HUAHUACCAPA TONY OMAR</v>
      </c>
      <c r="AO17" t="s">
        <v>90</v>
      </c>
      <c r="AP17" s="1">
        <v>2</v>
      </c>
      <c r="AQ17" t="s">
        <v>278</v>
      </c>
      <c r="AR17" t="s">
        <v>279</v>
      </c>
      <c r="AS17" t="s">
        <v>101</v>
      </c>
      <c r="AT17" s="1">
        <v>2</v>
      </c>
      <c r="AU17" s="1">
        <v>2</v>
      </c>
      <c r="AV17" t="s">
        <v>214</v>
      </c>
      <c r="AW17" t="s">
        <v>101</v>
      </c>
      <c r="AX17" t="s">
        <v>200</v>
      </c>
      <c r="AY17" t="s">
        <v>153</v>
      </c>
      <c r="AZ17" t="s">
        <v>201</v>
      </c>
      <c r="BA17" t="s">
        <v>155</v>
      </c>
      <c r="BB17" t="s">
        <v>280</v>
      </c>
      <c r="BC17" t="s">
        <v>281</v>
      </c>
      <c r="BD17" s="1">
        <v>44971</v>
      </c>
      <c r="BE17" t="s">
        <v>282</v>
      </c>
      <c r="BF17" t="s">
        <v>74</v>
      </c>
      <c r="BI17" t="s">
        <v>72</v>
      </c>
      <c r="BJ17" t="s">
        <v>74</v>
      </c>
    </row>
    <row r="18" spans="1:62" x14ac:dyDescent="0.25">
      <c r="A18" s="5">
        <f>COUNTIF($B$1:B18,REPORTE!$C$3)</f>
        <v>0</v>
      </c>
      <c r="B18" s="3">
        <v>232660</v>
      </c>
      <c r="C18" t="s">
        <v>59</v>
      </c>
      <c r="D18" t="s">
        <v>60</v>
      </c>
      <c r="E18" t="s">
        <v>61</v>
      </c>
      <c r="F18" t="s">
        <v>62</v>
      </c>
      <c r="G18" t="s">
        <v>63</v>
      </c>
      <c r="H18" t="s">
        <v>120</v>
      </c>
      <c r="I18" t="s">
        <v>65</v>
      </c>
      <c r="J18" t="s">
        <v>121</v>
      </c>
      <c r="K18" t="s">
        <v>257</v>
      </c>
      <c r="L18" t="s">
        <v>258</v>
      </c>
      <c r="M18" t="s">
        <v>259</v>
      </c>
      <c r="N18" t="s">
        <v>70</v>
      </c>
      <c r="O18" t="s">
        <v>260</v>
      </c>
      <c r="P18" t="s">
        <v>72</v>
      </c>
      <c r="Q18" t="s">
        <v>283</v>
      </c>
      <c r="R18" t="s">
        <v>74</v>
      </c>
      <c r="S18" t="s">
        <v>75</v>
      </c>
      <c r="T18" t="s">
        <v>75</v>
      </c>
      <c r="U18" t="s">
        <v>160</v>
      </c>
      <c r="V18" t="s">
        <v>77</v>
      </c>
      <c r="W18" t="s">
        <v>284</v>
      </c>
      <c r="X18" t="s">
        <v>108</v>
      </c>
      <c r="Y18" t="s">
        <v>109</v>
      </c>
      <c r="Z18" t="s">
        <v>81</v>
      </c>
      <c r="AA18" t="s">
        <v>82</v>
      </c>
      <c r="AD18" t="s">
        <v>83</v>
      </c>
      <c r="AE18" t="s">
        <v>84</v>
      </c>
      <c r="AF18" s="1">
        <v>40238</v>
      </c>
      <c r="AG18" s="3">
        <v>2279469</v>
      </c>
      <c r="AH18" t="s">
        <v>285</v>
      </c>
      <c r="AI18" s="1">
        <v>25633</v>
      </c>
      <c r="AJ18" t="s">
        <v>86</v>
      </c>
      <c r="AK18" t="s">
        <v>286</v>
      </c>
      <c r="AL18" t="s">
        <v>93</v>
      </c>
      <c r="AM18" t="s">
        <v>287</v>
      </c>
      <c r="AN18" t="str">
        <f t="shared" si="0"/>
        <v>PALOMINO - VICTOR JUSTO</v>
      </c>
      <c r="AO18" t="s">
        <v>90</v>
      </c>
      <c r="AP18" t="s">
        <v>100</v>
      </c>
      <c r="AQ18" t="s">
        <v>119</v>
      </c>
      <c r="AR18" t="s">
        <v>92</v>
      </c>
      <c r="AS18" t="s">
        <v>101</v>
      </c>
      <c r="AT18" t="s">
        <v>100</v>
      </c>
      <c r="AU18" t="s">
        <v>100</v>
      </c>
      <c r="AV18" t="s">
        <v>119</v>
      </c>
      <c r="AW18" t="s">
        <v>95</v>
      </c>
      <c r="AX18" t="s">
        <v>96</v>
      </c>
      <c r="AZ18" t="s">
        <v>288</v>
      </c>
      <c r="BB18" t="s">
        <v>289</v>
      </c>
      <c r="BC18" t="s">
        <v>119</v>
      </c>
      <c r="BD18" t="s">
        <v>100</v>
      </c>
      <c r="BE18" t="s">
        <v>74</v>
      </c>
      <c r="BF18" t="s">
        <v>101</v>
      </c>
      <c r="BI18" t="s">
        <v>72</v>
      </c>
      <c r="BJ18" t="s">
        <v>74</v>
      </c>
    </row>
    <row r="19" spans="1:62" x14ac:dyDescent="0.25">
      <c r="A19" s="5">
        <f>COUNTIF($B$1:B19,REPORTE!$C$3)</f>
        <v>0</v>
      </c>
      <c r="B19" s="3">
        <v>232660</v>
      </c>
      <c r="C19" t="s">
        <v>59</v>
      </c>
      <c r="D19" t="s">
        <v>60</v>
      </c>
      <c r="E19" t="s">
        <v>61</v>
      </c>
      <c r="F19" t="s">
        <v>62</v>
      </c>
      <c r="G19" t="s">
        <v>63</v>
      </c>
      <c r="H19" t="s">
        <v>120</v>
      </c>
      <c r="I19" t="s">
        <v>65</v>
      </c>
      <c r="J19" t="s">
        <v>121</v>
      </c>
      <c r="K19" t="s">
        <v>257</v>
      </c>
      <c r="L19" t="s">
        <v>258</v>
      </c>
      <c r="M19" t="s">
        <v>259</v>
      </c>
      <c r="N19" t="s">
        <v>70</v>
      </c>
      <c r="O19" t="s">
        <v>260</v>
      </c>
      <c r="P19" t="s">
        <v>72</v>
      </c>
      <c r="Q19" t="s">
        <v>290</v>
      </c>
      <c r="R19" t="s">
        <v>74</v>
      </c>
      <c r="S19" t="s">
        <v>75</v>
      </c>
      <c r="T19" t="s">
        <v>75</v>
      </c>
      <c r="U19" t="s">
        <v>160</v>
      </c>
      <c r="V19" t="s">
        <v>141</v>
      </c>
      <c r="W19" t="s">
        <v>291</v>
      </c>
      <c r="X19" t="s">
        <v>74</v>
      </c>
      <c r="Y19" t="s">
        <v>143</v>
      </c>
      <c r="Z19" t="s">
        <v>81</v>
      </c>
      <c r="AA19" t="s">
        <v>82</v>
      </c>
      <c r="AB19" s="1">
        <v>44986</v>
      </c>
      <c r="AC19" s="1">
        <v>45291</v>
      </c>
      <c r="AD19" t="s">
        <v>83</v>
      </c>
      <c r="AE19" t="s">
        <v>146</v>
      </c>
      <c r="AF19" t="s">
        <v>100</v>
      </c>
      <c r="AG19" s="3">
        <v>24586096</v>
      </c>
      <c r="AH19" t="s">
        <v>292</v>
      </c>
      <c r="AI19" s="1">
        <v>27186</v>
      </c>
      <c r="AJ19" t="s">
        <v>86</v>
      </c>
      <c r="AK19" t="s">
        <v>293</v>
      </c>
      <c r="AL19" t="s">
        <v>294</v>
      </c>
      <c r="AM19" t="s">
        <v>295</v>
      </c>
      <c r="AN19" t="str">
        <f t="shared" si="0"/>
        <v>CHECCORI ARAGON NORBERTO</v>
      </c>
      <c r="AO19" t="s">
        <v>90</v>
      </c>
      <c r="AP19" s="1">
        <v>2</v>
      </c>
      <c r="AQ19" t="s">
        <v>119</v>
      </c>
      <c r="AR19" t="s">
        <v>279</v>
      </c>
      <c r="AS19" t="s">
        <v>101</v>
      </c>
      <c r="AT19" s="1">
        <v>2</v>
      </c>
      <c r="AU19" s="1">
        <v>2</v>
      </c>
      <c r="AV19" t="s">
        <v>296</v>
      </c>
      <c r="AW19" t="s">
        <v>74</v>
      </c>
      <c r="AX19" t="s">
        <v>200</v>
      </c>
      <c r="AY19" t="s">
        <v>153</v>
      </c>
      <c r="AZ19" t="s">
        <v>201</v>
      </c>
      <c r="BA19" t="s">
        <v>155</v>
      </c>
      <c r="BB19" t="s">
        <v>297</v>
      </c>
      <c r="BC19" t="s">
        <v>298</v>
      </c>
      <c r="BD19" s="1">
        <v>44971</v>
      </c>
      <c r="BE19" t="s">
        <v>299</v>
      </c>
      <c r="BF19" t="s">
        <v>74</v>
      </c>
      <c r="BI19" t="s">
        <v>72</v>
      </c>
      <c r="BJ19" t="s">
        <v>74</v>
      </c>
    </row>
    <row r="20" spans="1:62" x14ac:dyDescent="0.25">
      <c r="A20" s="5">
        <f>COUNTIF($B$1:B20,REPORTE!$C$3)</f>
        <v>0</v>
      </c>
      <c r="B20" s="3">
        <v>232660</v>
      </c>
      <c r="C20" t="s">
        <v>59</v>
      </c>
      <c r="D20" t="s">
        <v>60</v>
      </c>
      <c r="E20" t="s">
        <v>61</v>
      </c>
      <c r="F20" t="s">
        <v>62</v>
      </c>
      <c r="G20" t="s">
        <v>63</v>
      </c>
      <c r="H20" t="s">
        <v>120</v>
      </c>
      <c r="I20" t="s">
        <v>65</v>
      </c>
      <c r="J20" t="s">
        <v>121</v>
      </c>
      <c r="K20" t="s">
        <v>257</v>
      </c>
      <c r="L20" t="s">
        <v>258</v>
      </c>
      <c r="M20" t="s">
        <v>259</v>
      </c>
      <c r="N20" t="s">
        <v>70</v>
      </c>
      <c r="O20" t="s">
        <v>260</v>
      </c>
      <c r="P20" t="s">
        <v>72</v>
      </c>
      <c r="Q20" t="s">
        <v>300</v>
      </c>
      <c r="R20" t="s">
        <v>74</v>
      </c>
      <c r="S20" t="s">
        <v>75</v>
      </c>
      <c r="T20" t="s">
        <v>75</v>
      </c>
      <c r="U20" t="s">
        <v>160</v>
      </c>
      <c r="V20" t="s">
        <v>77</v>
      </c>
      <c r="W20" t="s">
        <v>301</v>
      </c>
      <c r="X20" t="s">
        <v>181</v>
      </c>
      <c r="Y20" t="s">
        <v>143</v>
      </c>
      <c r="Z20" t="s">
        <v>81</v>
      </c>
      <c r="AA20" t="s">
        <v>82</v>
      </c>
      <c r="AD20" t="s">
        <v>83</v>
      </c>
      <c r="AE20" t="s">
        <v>84</v>
      </c>
      <c r="AF20" s="1">
        <v>36896</v>
      </c>
      <c r="AG20" s="3">
        <v>24571399</v>
      </c>
      <c r="AH20" t="s">
        <v>302</v>
      </c>
      <c r="AI20" s="1">
        <v>22028</v>
      </c>
      <c r="AJ20" t="s">
        <v>86</v>
      </c>
      <c r="AK20" t="s">
        <v>303</v>
      </c>
      <c r="AL20" t="s">
        <v>148</v>
      </c>
      <c r="AM20" t="s">
        <v>304</v>
      </c>
      <c r="AN20" t="str">
        <f t="shared" si="0"/>
        <v>CAHUATA CABALLERO LEONIDAS GONZALO</v>
      </c>
      <c r="AO20" t="s">
        <v>92</v>
      </c>
      <c r="AP20" t="s">
        <v>100</v>
      </c>
      <c r="AQ20" t="s">
        <v>119</v>
      </c>
      <c r="AR20" t="s">
        <v>92</v>
      </c>
      <c r="AS20" t="s">
        <v>101</v>
      </c>
      <c r="AT20" t="s">
        <v>100</v>
      </c>
      <c r="AU20" t="s">
        <v>100</v>
      </c>
      <c r="AV20" t="s">
        <v>94</v>
      </c>
      <c r="AW20" t="s">
        <v>95</v>
      </c>
      <c r="AX20" t="s">
        <v>96</v>
      </c>
      <c r="AZ20" t="s">
        <v>305</v>
      </c>
      <c r="BB20" t="s">
        <v>306</v>
      </c>
      <c r="BC20" t="s">
        <v>307</v>
      </c>
      <c r="BD20" t="s">
        <v>100</v>
      </c>
      <c r="BE20" t="s">
        <v>74</v>
      </c>
      <c r="BF20" t="s">
        <v>101</v>
      </c>
      <c r="BI20" t="s">
        <v>72</v>
      </c>
      <c r="BJ20" t="s">
        <v>74</v>
      </c>
    </row>
    <row r="21" spans="1:62" x14ac:dyDescent="0.25">
      <c r="A21" s="5">
        <f>COUNTIF($B$1:B21,REPORTE!$C$3)</f>
        <v>0</v>
      </c>
      <c r="B21" s="3">
        <v>232660</v>
      </c>
      <c r="C21" t="s">
        <v>59</v>
      </c>
      <c r="D21" t="s">
        <v>60</v>
      </c>
      <c r="E21" t="s">
        <v>61</v>
      </c>
      <c r="F21" t="s">
        <v>62</v>
      </c>
      <c r="G21" t="s">
        <v>63</v>
      </c>
      <c r="H21" t="s">
        <v>120</v>
      </c>
      <c r="I21" t="s">
        <v>65</v>
      </c>
      <c r="J21" t="s">
        <v>121</v>
      </c>
      <c r="K21" t="s">
        <v>257</v>
      </c>
      <c r="L21" t="s">
        <v>258</v>
      </c>
      <c r="M21" t="s">
        <v>259</v>
      </c>
      <c r="N21" t="s">
        <v>70</v>
      </c>
      <c r="O21" t="s">
        <v>260</v>
      </c>
      <c r="P21" t="s">
        <v>72</v>
      </c>
      <c r="Q21" t="s">
        <v>308</v>
      </c>
      <c r="R21" t="s">
        <v>74</v>
      </c>
      <c r="S21" t="s">
        <v>75</v>
      </c>
      <c r="T21" t="s">
        <v>75</v>
      </c>
      <c r="U21" t="s">
        <v>160</v>
      </c>
      <c r="V21" t="s">
        <v>77</v>
      </c>
      <c r="W21" t="s">
        <v>309</v>
      </c>
      <c r="X21" t="s">
        <v>108</v>
      </c>
      <c r="Y21" t="s">
        <v>109</v>
      </c>
      <c r="Z21" t="s">
        <v>81</v>
      </c>
      <c r="AA21" t="s">
        <v>82</v>
      </c>
      <c r="AD21" t="s">
        <v>83</v>
      </c>
      <c r="AE21" t="s">
        <v>84</v>
      </c>
      <c r="AF21" s="1">
        <v>30880</v>
      </c>
      <c r="AG21" s="3">
        <v>42519794</v>
      </c>
      <c r="AH21" t="s">
        <v>310</v>
      </c>
      <c r="AI21" s="1">
        <v>30880</v>
      </c>
      <c r="AJ21" t="s">
        <v>111</v>
      </c>
      <c r="AK21" t="s">
        <v>311</v>
      </c>
      <c r="AL21" t="s">
        <v>312</v>
      </c>
      <c r="AM21" t="s">
        <v>313</v>
      </c>
      <c r="AN21" t="str">
        <f t="shared" si="0"/>
        <v>HUAMAN CHOQUEPATA NELIDA</v>
      </c>
      <c r="AO21" t="s">
        <v>90</v>
      </c>
      <c r="AP21" s="1">
        <v>2</v>
      </c>
      <c r="AQ21" t="s">
        <v>314</v>
      </c>
      <c r="AR21" t="s">
        <v>92</v>
      </c>
      <c r="AS21" t="s">
        <v>101</v>
      </c>
      <c r="AT21" s="1">
        <v>2</v>
      </c>
      <c r="AU21" s="1">
        <v>2</v>
      </c>
      <c r="AV21" t="s">
        <v>94</v>
      </c>
      <c r="AW21" t="s">
        <v>95</v>
      </c>
      <c r="AX21" t="s">
        <v>96</v>
      </c>
      <c r="AZ21" t="s">
        <v>315</v>
      </c>
      <c r="BB21" t="s">
        <v>316</v>
      </c>
      <c r="BC21" t="s">
        <v>119</v>
      </c>
      <c r="BD21" t="s">
        <v>100</v>
      </c>
      <c r="BE21" t="s">
        <v>74</v>
      </c>
      <c r="BF21" t="s">
        <v>101</v>
      </c>
      <c r="BI21" t="s">
        <v>72</v>
      </c>
      <c r="BJ21" t="s">
        <v>74</v>
      </c>
    </row>
    <row r="22" spans="1:62" x14ac:dyDescent="0.25">
      <c r="A22" s="5">
        <f>COUNTIF($B$1:B22,REPORTE!$C$3)</f>
        <v>0</v>
      </c>
      <c r="B22" s="3">
        <v>232652</v>
      </c>
      <c r="C22" t="s">
        <v>59</v>
      </c>
      <c r="D22" t="s">
        <v>60</v>
      </c>
      <c r="E22" t="s">
        <v>61</v>
      </c>
      <c r="F22" t="s">
        <v>62</v>
      </c>
      <c r="G22" t="s">
        <v>63</v>
      </c>
      <c r="H22" t="s">
        <v>230</v>
      </c>
      <c r="I22" t="s">
        <v>65</v>
      </c>
      <c r="J22" t="s">
        <v>121</v>
      </c>
      <c r="K22" t="s">
        <v>319</v>
      </c>
      <c r="L22" t="s">
        <v>320</v>
      </c>
      <c r="M22" t="s">
        <v>321</v>
      </c>
      <c r="N22" t="s">
        <v>70</v>
      </c>
      <c r="O22" t="s">
        <v>322</v>
      </c>
      <c r="P22" t="s">
        <v>72</v>
      </c>
      <c r="Q22" t="s">
        <v>323</v>
      </c>
      <c r="R22" t="s">
        <v>74</v>
      </c>
      <c r="S22" t="s">
        <v>75</v>
      </c>
      <c r="T22" t="s">
        <v>75</v>
      </c>
      <c r="U22" t="s">
        <v>160</v>
      </c>
      <c r="V22" t="s">
        <v>77</v>
      </c>
      <c r="W22" t="s">
        <v>324</v>
      </c>
      <c r="X22" t="s">
        <v>108</v>
      </c>
      <c r="Y22" t="s">
        <v>109</v>
      </c>
      <c r="Z22" t="s">
        <v>81</v>
      </c>
      <c r="AA22" t="s">
        <v>82</v>
      </c>
      <c r="AD22" t="s">
        <v>83</v>
      </c>
      <c r="AE22" t="s">
        <v>84</v>
      </c>
      <c r="AF22" s="1">
        <v>42430</v>
      </c>
      <c r="AG22" s="3">
        <v>24709556</v>
      </c>
      <c r="AH22" t="s">
        <v>325</v>
      </c>
      <c r="AI22" s="1">
        <v>26769</v>
      </c>
      <c r="AJ22" t="s">
        <v>86</v>
      </c>
      <c r="AK22" t="s">
        <v>264</v>
      </c>
      <c r="AL22" t="s">
        <v>326</v>
      </c>
      <c r="AM22" t="s">
        <v>327</v>
      </c>
      <c r="AN22" t="str">
        <f t="shared" si="0"/>
        <v>QUISPE RAMIREZ JULIAN</v>
      </c>
      <c r="AO22" t="s">
        <v>166</v>
      </c>
      <c r="AP22" s="1">
        <v>37316</v>
      </c>
      <c r="AQ22" t="s">
        <v>328</v>
      </c>
      <c r="AR22" t="s">
        <v>329</v>
      </c>
      <c r="AS22" t="s">
        <v>330</v>
      </c>
      <c r="AT22" s="1">
        <v>37013</v>
      </c>
      <c r="AU22" s="1">
        <v>37072</v>
      </c>
      <c r="AV22" t="s">
        <v>116</v>
      </c>
      <c r="AW22" t="s">
        <v>95</v>
      </c>
      <c r="AX22" t="s">
        <v>96</v>
      </c>
      <c r="AZ22" t="s">
        <v>331</v>
      </c>
      <c r="BB22" t="s">
        <v>332</v>
      </c>
      <c r="BC22" t="s">
        <v>119</v>
      </c>
      <c r="BD22" t="s">
        <v>100</v>
      </c>
      <c r="BE22" t="s">
        <v>74</v>
      </c>
      <c r="BF22" t="s">
        <v>101</v>
      </c>
      <c r="BI22" t="s">
        <v>72</v>
      </c>
      <c r="BJ22" t="s">
        <v>74</v>
      </c>
    </row>
    <row r="23" spans="1:62" x14ac:dyDescent="0.25">
      <c r="A23" s="5">
        <f>COUNTIF($B$1:B23,REPORTE!$C$3)</f>
        <v>0</v>
      </c>
      <c r="B23" s="3">
        <v>232652</v>
      </c>
      <c r="C23" t="s">
        <v>59</v>
      </c>
      <c r="D23" t="s">
        <v>60</v>
      </c>
      <c r="E23" t="s">
        <v>61</v>
      </c>
      <c r="F23" t="s">
        <v>62</v>
      </c>
      <c r="G23" t="s">
        <v>63</v>
      </c>
      <c r="H23" t="s">
        <v>230</v>
      </c>
      <c r="I23" t="s">
        <v>65</v>
      </c>
      <c r="J23" t="s">
        <v>121</v>
      </c>
      <c r="K23" t="s">
        <v>319</v>
      </c>
      <c r="L23" t="s">
        <v>320</v>
      </c>
      <c r="M23" t="s">
        <v>321</v>
      </c>
      <c r="N23" t="s">
        <v>70</v>
      </c>
      <c r="O23" t="s">
        <v>322</v>
      </c>
      <c r="P23" t="s">
        <v>72</v>
      </c>
      <c r="Q23" t="s">
        <v>333</v>
      </c>
      <c r="R23" t="s">
        <v>74</v>
      </c>
      <c r="S23" t="s">
        <v>75</v>
      </c>
      <c r="T23" t="s">
        <v>75</v>
      </c>
      <c r="U23" t="s">
        <v>76</v>
      </c>
      <c r="V23" t="s">
        <v>77</v>
      </c>
      <c r="W23" t="s">
        <v>334</v>
      </c>
      <c r="X23" t="s">
        <v>79</v>
      </c>
      <c r="Y23" t="s">
        <v>80</v>
      </c>
      <c r="Z23" t="s">
        <v>81</v>
      </c>
      <c r="AA23" t="s">
        <v>82</v>
      </c>
      <c r="AB23" s="1">
        <v>44927</v>
      </c>
      <c r="AC23" s="1">
        <v>45291</v>
      </c>
      <c r="AD23" t="s">
        <v>83</v>
      </c>
      <c r="AE23" t="s">
        <v>84</v>
      </c>
      <c r="AF23" s="1">
        <v>42430</v>
      </c>
      <c r="AG23" s="3">
        <v>41286939</v>
      </c>
      <c r="AH23" t="s">
        <v>335</v>
      </c>
      <c r="AI23" s="1">
        <v>29984</v>
      </c>
      <c r="AJ23" t="s">
        <v>111</v>
      </c>
      <c r="AK23" t="s">
        <v>336</v>
      </c>
      <c r="AL23" t="s">
        <v>337</v>
      </c>
      <c r="AM23" t="s">
        <v>338</v>
      </c>
      <c r="AN23" t="str">
        <f t="shared" si="0"/>
        <v>CCOYTO ROJAS VERENISSE</v>
      </c>
      <c r="AO23" t="s">
        <v>90</v>
      </c>
      <c r="AP23" s="1">
        <v>40238</v>
      </c>
      <c r="AQ23" t="s">
        <v>339</v>
      </c>
      <c r="AR23" t="s">
        <v>92</v>
      </c>
      <c r="AS23" t="s">
        <v>93</v>
      </c>
      <c r="AT23" s="1">
        <v>36526</v>
      </c>
      <c r="AU23" s="1">
        <v>36526</v>
      </c>
      <c r="AV23" t="s">
        <v>94</v>
      </c>
      <c r="AW23" t="s">
        <v>95</v>
      </c>
      <c r="AX23" t="s">
        <v>96</v>
      </c>
      <c r="AZ23" t="s">
        <v>340</v>
      </c>
      <c r="BB23" t="s">
        <v>341</v>
      </c>
      <c r="BC23" t="s">
        <v>342</v>
      </c>
      <c r="BD23" t="s">
        <v>100</v>
      </c>
      <c r="BE23" t="s">
        <v>74</v>
      </c>
      <c r="BF23" t="s">
        <v>101</v>
      </c>
      <c r="BI23" t="s">
        <v>72</v>
      </c>
      <c r="BJ23" t="s">
        <v>74</v>
      </c>
    </row>
    <row r="24" spans="1:62" x14ac:dyDescent="0.25">
      <c r="A24" s="5">
        <f>COUNTIF($B$1:B24,REPORTE!$C$3)</f>
        <v>0</v>
      </c>
      <c r="B24" s="3">
        <v>232652</v>
      </c>
      <c r="C24" t="s">
        <v>59</v>
      </c>
      <c r="D24" t="s">
        <v>60</v>
      </c>
      <c r="E24" t="s">
        <v>61</v>
      </c>
      <c r="F24" t="s">
        <v>62</v>
      </c>
      <c r="G24" t="s">
        <v>63</v>
      </c>
      <c r="H24" t="s">
        <v>230</v>
      </c>
      <c r="I24" t="s">
        <v>65</v>
      </c>
      <c r="J24" t="s">
        <v>121</v>
      </c>
      <c r="K24" t="s">
        <v>319</v>
      </c>
      <c r="L24" t="s">
        <v>320</v>
      </c>
      <c r="M24" t="s">
        <v>321</v>
      </c>
      <c r="N24" t="s">
        <v>70</v>
      </c>
      <c r="O24" t="s">
        <v>322</v>
      </c>
      <c r="P24" t="s">
        <v>72</v>
      </c>
      <c r="Q24" t="s">
        <v>343</v>
      </c>
      <c r="R24" t="s">
        <v>74</v>
      </c>
      <c r="S24" t="s">
        <v>75</v>
      </c>
      <c r="T24" t="s">
        <v>75</v>
      </c>
      <c r="U24" t="s">
        <v>160</v>
      </c>
      <c r="V24" t="s">
        <v>141</v>
      </c>
      <c r="W24" t="s">
        <v>344</v>
      </c>
      <c r="X24" t="s">
        <v>74</v>
      </c>
      <c r="Y24" t="s">
        <v>143</v>
      </c>
      <c r="Z24" t="s">
        <v>81</v>
      </c>
      <c r="AA24" t="s">
        <v>82</v>
      </c>
      <c r="AB24" s="1">
        <v>45016</v>
      </c>
      <c r="AC24" s="1">
        <v>45291</v>
      </c>
      <c r="AD24" t="s">
        <v>83</v>
      </c>
      <c r="AE24" t="s">
        <v>146</v>
      </c>
      <c r="AF24" t="s">
        <v>100</v>
      </c>
      <c r="AG24" s="3">
        <v>44432631</v>
      </c>
      <c r="AH24" t="s">
        <v>345</v>
      </c>
      <c r="AI24" s="1">
        <v>31927</v>
      </c>
      <c r="AJ24" t="s">
        <v>86</v>
      </c>
      <c r="AK24" t="s">
        <v>264</v>
      </c>
      <c r="AL24" t="s">
        <v>346</v>
      </c>
      <c r="AM24" t="s">
        <v>347</v>
      </c>
      <c r="AN24" t="str">
        <f t="shared" si="0"/>
        <v>QUISPE IBARRA RONY AMERICO</v>
      </c>
      <c r="AO24" t="s">
        <v>166</v>
      </c>
      <c r="AP24" s="1">
        <v>2</v>
      </c>
      <c r="AQ24" t="s">
        <v>119</v>
      </c>
      <c r="AR24" t="s">
        <v>348</v>
      </c>
      <c r="AS24" t="s">
        <v>349</v>
      </c>
      <c r="AT24" s="1">
        <v>40165</v>
      </c>
      <c r="AU24" s="1">
        <v>40165</v>
      </c>
      <c r="AV24" t="s">
        <v>296</v>
      </c>
      <c r="AW24" t="s">
        <v>101</v>
      </c>
      <c r="AX24" t="s">
        <v>152</v>
      </c>
      <c r="AY24" t="s">
        <v>153</v>
      </c>
      <c r="AZ24" t="s">
        <v>350</v>
      </c>
      <c r="BA24" t="s">
        <v>155</v>
      </c>
      <c r="BB24" t="s">
        <v>351</v>
      </c>
      <c r="BC24" t="s">
        <v>352</v>
      </c>
      <c r="BD24" s="1">
        <v>45020</v>
      </c>
      <c r="BE24" t="s">
        <v>353</v>
      </c>
      <c r="BF24" t="s">
        <v>74</v>
      </c>
      <c r="BI24" t="s">
        <v>72</v>
      </c>
      <c r="BJ24" t="s">
        <v>74</v>
      </c>
    </row>
    <row r="25" spans="1:62" x14ac:dyDescent="0.25">
      <c r="A25" s="5">
        <f>COUNTIF($B$1:B25,REPORTE!$C$3)</f>
        <v>0</v>
      </c>
      <c r="B25" s="3">
        <v>232652</v>
      </c>
      <c r="C25" t="s">
        <v>59</v>
      </c>
      <c r="D25" t="s">
        <v>60</v>
      </c>
      <c r="E25" t="s">
        <v>61</v>
      </c>
      <c r="F25" t="s">
        <v>62</v>
      </c>
      <c r="G25" t="s">
        <v>63</v>
      </c>
      <c r="H25" t="s">
        <v>230</v>
      </c>
      <c r="I25" t="s">
        <v>65</v>
      </c>
      <c r="J25" t="s">
        <v>121</v>
      </c>
      <c r="K25" t="s">
        <v>319</v>
      </c>
      <c r="L25" t="s">
        <v>320</v>
      </c>
      <c r="M25" t="s">
        <v>321</v>
      </c>
      <c r="N25" t="s">
        <v>70</v>
      </c>
      <c r="O25" t="s">
        <v>322</v>
      </c>
      <c r="P25" t="s">
        <v>72</v>
      </c>
      <c r="Q25" t="s">
        <v>354</v>
      </c>
      <c r="R25" t="s">
        <v>74</v>
      </c>
      <c r="S25" t="s">
        <v>75</v>
      </c>
      <c r="T25" t="s">
        <v>75</v>
      </c>
      <c r="U25" t="s">
        <v>160</v>
      </c>
      <c r="V25" t="s">
        <v>77</v>
      </c>
      <c r="W25" t="s">
        <v>161</v>
      </c>
      <c r="X25" t="s">
        <v>181</v>
      </c>
      <c r="Y25" t="s">
        <v>143</v>
      </c>
      <c r="Z25" t="s">
        <v>81</v>
      </c>
      <c r="AA25" t="s">
        <v>82</v>
      </c>
      <c r="AD25" t="s">
        <v>83</v>
      </c>
      <c r="AE25" t="s">
        <v>84</v>
      </c>
      <c r="AF25" s="1">
        <v>29066</v>
      </c>
      <c r="AG25" s="3">
        <v>40296078</v>
      </c>
      <c r="AH25" t="s">
        <v>355</v>
      </c>
      <c r="AI25" s="1">
        <v>29066</v>
      </c>
      <c r="AJ25" t="s">
        <v>86</v>
      </c>
      <c r="AK25" t="s">
        <v>356</v>
      </c>
      <c r="AL25" t="s">
        <v>357</v>
      </c>
      <c r="AM25" t="s">
        <v>358</v>
      </c>
      <c r="AN25" t="str">
        <f t="shared" si="0"/>
        <v>ARTEAGA VILCA RICHARD ELISBAN</v>
      </c>
      <c r="AO25" t="s">
        <v>90</v>
      </c>
      <c r="AP25" s="1">
        <v>2</v>
      </c>
      <c r="AQ25" t="s">
        <v>359</v>
      </c>
      <c r="AR25" t="s">
        <v>92</v>
      </c>
      <c r="AS25" t="s">
        <v>101</v>
      </c>
      <c r="AT25" s="1">
        <v>2</v>
      </c>
      <c r="AU25" s="1">
        <v>2</v>
      </c>
      <c r="AV25" t="s">
        <v>94</v>
      </c>
      <c r="AW25" t="s">
        <v>95</v>
      </c>
      <c r="AX25" t="s">
        <v>96</v>
      </c>
      <c r="AZ25" t="s">
        <v>360</v>
      </c>
      <c r="BB25" t="s">
        <v>361</v>
      </c>
      <c r="BC25" t="s">
        <v>119</v>
      </c>
      <c r="BD25" t="s">
        <v>100</v>
      </c>
      <c r="BE25" t="s">
        <v>74</v>
      </c>
      <c r="BF25" t="s">
        <v>101</v>
      </c>
      <c r="BI25" t="s">
        <v>72</v>
      </c>
      <c r="BJ25" t="s">
        <v>74</v>
      </c>
    </row>
    <row r="26" spans="1:62" x14ac:dyDescent="0.25">
      <c r="A26" s="5">
        <f>COUNTIF($B$1:B26,REPORTE!$C$3)</f>
        <v>0</v>
      </c>
      <c r="B26" s="3">
        <v>232298</v>
      </c>
      <c r="C26" t="s">
        <v>59</v>
      </c>
      <c r="D26" t="s">
        <v>60</v>
      </c>
      <c r="E26" t="s">
        <v>61</v>
      </c>
      <c r="F26" t="s">
        <v>62</v>
      </c>
      <c r="G26" t="s">
        <v>63</v>
      </c>
      <c r="H26" t="s">
        <v>230</v>
      </c>
      <c r="I26" t="s">
        <v>65</v>
      </c>
      <c r="J26" t="s">
        <v>121</v>
      </c>
      <c r="K26" t="s">
        <v>362</v>
      </c>
      <c r="L26" t="s">
        <v>363</v>
      </c>
      <c r="M26" t="s">
        <v>364</v>
      </c>
      <c r="N26" t="s">
        <v>70</v>
      </c>
      <c r="O26" t="s">
        <v>365</v>
      </c>
      <c r="P26" t="s">
        <v>72</v>
      </c>
      <c r="Q26" t="s">
        <v>366</v>
      </c>
      <c r="R26" t="s">
        <v>74</v>
      </c>
      <c r="S26" t="s">
        <v>75</v>
      </c>
      <c r="T26" t="s">
        <v>75</v>
      </c>
      <c r="U26" t="s">
        <v>76</v>
      </c>
      <c r="V26" t="s">
        <v>77</v>
      </c>
      <c r="W26" t="s">
        <v>367</v>
      </c>
      <c r="X26" t="s">
        <v>108</v>
      </c>
      <c r="Y26" t="s">
        <v>109</v>
      </c>
      <c r="Z26" t="s">
        <v>81</v>
      </c>
      <c r="AA26" t="s">
        <v>82</v>
      </c>
      <c r="AB26" s="1">
        <v>44927</v>
      </c>
      <c r="AC26" s="1">
        <v>45291</v>
      </c>
      <c r="AD26" t="s">
        <v>83</v>
      </c>
      <c r="AE26" t="s">
        <v>84</v>
      </c>
      <c r="AF26" s="1">
        <v>36526</v>
      </c>
      <c r="AG26" s="3">
        <v>24699361</v>
      </c>
      <c r="AH26" t="s">
        <v>368</v>
      </c>
      <c r="AI26" s="1">
        <v>23595</v>
      </c>
      <c r="AJ26" t="s">
        <v>86</v>
      </c>
      <c r="AK26" t="s">
        <v>369</v>
      </c>
      <c r="AL26" t="s">
        <v>370</v>
      </c>
      <c r="AM26" t="s">
        <v>371</v>
      </c>
      <c r="AN26" t="str">
        <f t="shared" si="0"/>
        <v>APARICIO TTITO JAIME</v>
      </c>
      <c r="AO26" t="s">
        <v>92</v>
      </c>
      <c r="AP26" t="s">
        <v>100</v>
      </c>
      <c r="AQ26" t="s">
        <v>119</v>
      </c>
      <c r="AR26" t="s">
        <v>92</v>
      </c>
      <c r="AS26" t="s">
        <v>119</v>
      </c>
      <c r="AT26" t="s">
        <v>100</v>
      </c>
      <c r="AU26" t="s">
        <v>100</v>
      </c>
      <c r="AV26" t="s">
        <v>119</v>
      </c>
      <c r="AW26" t="s">
        <v>95</v>
      </c>
      <c r="AX26" t="s">
        <v>136</v>
      </c>
      <c r="AZ26" t="s">
        <v>119</v>
      </c>
      <c r="BB26" t="s">
        <v>372</v>
      </c>
      <c r="BC26" t="s">
        <v>373</v>
      </c>
      <c r="BD26" t="s">
        <v>100</v>
      </c>
      <c r="BE26" t="s">
        <v>74</v>
      </c>
      <c r="BF26" t="s">
        <v>101</v>
      </c>
      <c r="BI26" t="s">
        <v>72</v>
      </c>
      <c r="BJ26" t="s">
        <v>74</v>
      </c>
    </row>
    <row r="27" spans="1:62" x14ac:dyDescent="0.25">
      <c r="A27" s="5">
        <f>COUNTIF($B$1:B27,REPORTE!$C$3)</f>
        <v>0</v>
      </c>
      <c r="B27" s="3">
        <v>232298</v>
      </c>
      <c r="C27" t="s">
        <v>59</v>
      </c>
      <c r="D27" t="s">
        <v>60</v>
      </c>
      <c r="E27" t="s">
        <v>61</v>
      </c>
      <c r="F27" t="s">
        <v>62</v>
      </c>
      <c r="G27" t="s">
        <v>63</v>
      </c>
      <c r="H27" t="s">
        <v>230</v>
      </c>
      <c r="I27" t="s">
        <v>65</v>
      </c>
      <c r="J27" t="s">
        <v>121</v>
      </c>
      <c r="K27" t="s">
        <v>362</v>
      </c>
      <c r="L27" t="s">
        <v>363</v>
      </c>
      <c r="M27" t="s">
        <v>364</v>
      </c>
      <c r="N27" t="s">
        <v>70</v>
      </c>
      <c r="O27" t="s">
        <v>365</v>
      </c>
      <c r="P27" t="s">
        <v>72</v>
      </c>
      <c r="Q27" t="s">
        <v>374</v>
      </c>
      <c r="R27" t="s">
        <v>74</v>
      </c>
      <c r="S27" t="s">
        <v>75</v>
      </c>
      <c r="T27" t="s">
        <v>75</v>
      </c>
      <c r="U27" t="s">
        <v>160</v>
      </c>
      <c r="V27" t="s">
        <v>77</v>
      </c>
      <c r="W27" t="s">
        <v>375</v>
      </c>
      <c r="X27" t="s">
        <v>181</v>
      </c>
      <c r="Y27" t="s">
        <v>143</v>
      </c>
      <c r="Z27" t="s">
        <v>81</v>
      </c>
      <c r="AA27" t="s">
        <v>82</v>
      </c>
      <c r="AD27" t="s">
        <v>83</v>
      </c>
      <c r="AE27" t="s">
        <v>84</v>
      </c>
      <c r="AF27" s="1">
        <v>40969</v>
      </c>
      <c r="AG27" s="3">
        <v>24705253</v>
      </c>
      <c r="AH27" t="s">
        <v>376</v>
      </c>
      <c r="AI27" s="1">
        <v>26101</v>
      </c>
      <c r="AJ27" t="s">
        <v>86</v>
      </c>
      <c r="AK27" t="s">
        <v>377</v>
      </c>
      <c r="AL27" t="s">
        <v>378</v>
      </c>
      <c r="AM27" t="s">
        <v>379</v>
      </c>
      <c r="AN27" t="str">
        <f t="shared" si="0"/>
        <v>SAYA CCORIMANYA JOSE LUIS</v>
      </c>
      <c r="AO27" t="s">
        <v>166</v>
      </c>
      <c r="AP27" t="s">
        <v>100</v>
      </c>
      <c r="AQ27" t="s">
        <v>101</v>
      </c>
      <c r="AR27" t="s">
        <v>212</v>
      </c>
      <c r="AS27" t="s">
        <v>380</v>
      </c>
      <c r="AT27" s="1">
        <v>36116</v>
      </c>
      <c r="AU27" t="s">
        <v>100</v>
      </c>
      <c r="AV27" t="s">
        <v>94</v>
      </c>
      <c r="AW27" t="s">
        <v>95</v>
      </c>
      <c r="AX27" t="s">
        <v>96</v>
      </c>
      <c r="AZ27" t="s">
        <v>381</v>
      </c>
      <c r="BB27" t="s">
        <v>382</v>
      </c>
      <c r="BC27" t="s">
        <v>119</v>
      </c>
      <c r="BD27" t="s">
        <v>100</v>
      </c>
      <c r="BE27" t="s">
        <v>74</v>
      </c>
      <c r="BF27" t="s">
        <v>101</v>
      </c>
      <c r="BI27" t="s">
        <v>72</v>
      </c>
      <c r="BJ27" t="s">
        <v>74</v>
      </c>
    </row>
    <row r="28" spans="1:62" x14ac:dyDescent="0.25">
      <c r="A28" s="5">
        <f>COUNTIF($B$1:B28,REPORTE!$C$3)</f>
        <v>0</v>
      </c>
      <c r="B28" s="3">
        <v>232298</v>
      </c>
      <c r="C28" t="s">
        <v>59</v>
      </c>
      <c r="D28" t="s">
        <v>60</v>
      </c>
      <c r="E28" t="s">
        <v>61</v>
      </c>
      <c r="F28" t="s">
        <v>62</v>
      </c>
      <c r="G28" t="s">
        <v>63</v>
      </c>
      <c r="H28" t="s">
        <v>230</v>
      </c>
      <c r="I28" t="s">
        <v>65</v>
      </c>
      <c r="J28" t="s">
        <v>121</v>
      </c>
      <c r="K28" t="s">
        <v>362</v>
      </c>
      <c r="L28" t="s">
        <v>363</v>
      </c>
      <c r="M28" t="s">
        <v>364</v>
      </c>
      <c r="N28" t="s">
        <v>70</v>
      </c>
      <c r="O28" t="s">
        <v>365</v>
      </c>
      <c r="P28" t="s">
        <v>72</v>
      </c>
      <c r="Q28" t="s">
        <v>383</v>
      </c>
      <c r="R28" t="s">
        <v>74</v>
      </c>
      <c r="S28" t="s">
        <v>75</v>
      </c>
      <c r="T28" t="s">
        <v>75</v>
      </c>
      <c r="U28" t="s">
        <v>160</v>
      </c>
      <c r="V28" t="s">
        <v>141</v>
      </c>
      <c r="W28" t="s">
        <v>384</v>
      </c>
      <c r="X28" t="s">
        <v>74</v>
      </c>
      <c r="Y28" t="s">
        <v>143</v>
      </c>
      <c r="Z28" t="s">
        <v>81</v>
      </c>
      <c r="AA28" t="s">
        <v>82</v>
      </c>
      <c r="AB28" s="1">
        <v>45030</v>
      </c>
      <c r="AC28" s="1">
        <v>45291</v>
      </c>
      <c r="AD28" t="s">
        <v>83</v>
      </c>
      <c r="AE28" t="s">
        <v>146</v>
      </c>
      <c r="AF28" t="s">
        <v>100</v>
      </c>
      <c r="AG28" s="3">
        <v>42827501</v>
      </c>
      <c r="AH28" t="s">
        <v>385</v>
      </c>
      <c r="AI28" s="1">
        <v>31017</v>
      </c>
      <c r="AJ28" t="s">
        <v>86</v>
      </c>
      <c r="AK28" t="s">
        <v>386</v>
      </c>
      <c r="AL28" t="s">
        <v>387</v>
      </c>
      <c r="AM28" t="s">
        <v>388</v>
      </c>
      <c r="AN28" t="str">
        <f t="shared" si="0"/>
        <v>CUSSI LOAIZA ANIBAL</v>
      </c>
      <c r="AO28" t="s">
        <v>90</v>
      </c>
      <c r="AP28" s="1">
        <v>2</v>
      </c>
      <c r="AQ28" t="s">
        <v>119</v>
      </c>
      <c r="AR28" t="s">
        <v>279</v>
      </c>
      <c r="AS28" t="s">
        <v>101</v>
      </c>
      <c r="AT28" s="1">
        <v>2</v>
      </c>
      <c r="AU28" s="1">
        <v>2</v>
      </c>
      <c r="AV28" t="s">
        <v>296</v>
      </c>
      <c r="AW28" t="s">
        <v>74</v>
      </c>
      <c r="AX28" t="s">
        <v>200</v>
      </c>
      <c r="AY28" t="s">
        <v>153</v>
      </c>
      <c r="AZ28" t="s">
        <v>201</v>
      </c>
      <c r="BA28" t="s">
        <v>155</v>
      </c>
      <c r="BB28" t="s">
        <v>389</v>
      </c>
      <c r="BC28" t="s">
        <v>390</v>
      </c>
      <c r="BD28" s="1">
        <v>45034</v>
      </c>
      <c r="BE28" t="s">
        <v>391</v>
      </c>
      <c r="BF28" t="s">
        <v>74</v>
      </c>
      <c r="BI28" t="s">
        <v>72</v>
      </c>
      <c r="BJ28" t="s">
        <v>74</v>
      </c>
    </row>
    <row r="29" spans="1:62" x14ac:dyDescent="0.25">
      <c r="A29" s="5">
        <f>COUNTIF($B$1:B29,REPORTE!$C$3)</f>
        <v>0</v>
      </c>
      <c r="B29" s="3">
        <v>232298</v>
      </c>
      <c r="C29" t="s">
        <v>59</v>
      </c>
      <c r="D29" t="s">
        <v>60</v>
      </c>
      <c r="E29" t="s">
        <v>61</v>
      </c>
      <c r="F29" t="s">
        <v>62</v>
      </c>
      <c r="G29" t="s">
        <v>63</v>
      </c>
      <c r="H29" t="s">
        <v>230</v>
      </c>
      <c r="I29" t="s">
        <v>65</v>
      </c>
      <c r="J29" t="s">
        <v>121</v>
      </c>
      <c r="K29" t="s">
        <v>362</v>
      </c>
      <c r="L29" t="s">
        <v>363</v>
      </c>
      <c r="M29" t="s">
        <v>364</v>
      </c>
      <c r="N29" t="s">
        <v>70</v>
      </c>
      <c r="O29" t="s">
        <v>365</v>
      </c>
      <c r="P29" t="s">
        <v>72</v>
      </c>
      <c r="Q29" t="s">
        <v>392</v>
      </c>
      <c r="R29" t="s">
        <v>74</v>
      </c>
      <c r="S29" t="s">
        <v>75</v>
      </c>
      <c r="T29" t="s">
        <v>75</v>
      </c>
      <c r="U29" t="s">
        <v>160</v>
      </c>
      <c r="V29" t="s">
        <v>77</v>
      </c>
      <c r="W29" t="s">
        <v>393</v>
      </c>
      <c r="X29" t="s">
        <v>181</v>
      </c>
      <c r="Y29" t="s">
        <v>143</v>
      </c>
      <c r="Z29" t="s">
        <v>81</v>
      </c>
      <c r="AA29" t="s">
        <v>82</v>
      </c>
      <c r="AD29" t="s">
        <v>83</v>
      </c>
      <c r="AE29" t="s">
        <v>84</v>
      </c>
      <c r="AF29" s="1">
        <v>40969</v>
      </c>
      <c r="AG29" s="3">
        <v>24711263</v>
      </c>
      <c r="AH29" t="s">
        <v>394</v>
      </c>
      <c r="AI29" s="1">
        <v>23335</v>
      </c>
      <c r="AJ29" t="s">
        <v>111</v>
      </c>
      <c r="AK29" t="s">
        <v>395</v>
      </c>
      <c r="AL29" t="s">
        <v>396</v>
      </c>
      <c r="AM29" t="s">
        <v>397</v>
      </c>
      <c r="AN29" t="str">
        <f t="shared" si="0"/>
        <v>USCAPI CUSICUNA HILDA</v>
      </c>
      <c r="AO29" t="s">
        <v>166</v>
      </c>
      <c r="AP29" t="s">
        <v>100</v>
      </c>
      <c r="AQ29" t="s">
        <v>119</v>
      </c>
      <c r="AR29" t="s">
        <v>197</v>
      </c>
      <c r="AS29" t="s">
        <v>398</v>
      </c>
      <c r="AT29" s="1">
        <v>34336</v>
      </c>
      <c r="AU29" t="s">
        <v>100</v>
      </c>
      <c r="AV29" t="s">
        <v>119</v>
      </c>
      <c r="AW29" t="s">
        <v>95</v>
      </c>
      <c r="AX29" t="s">
        <v>96</v>
      </c>
      <c r="AZ29" t="s">
        <v>119</v>
      </c>
      <c r="BB29" t="s">
        <v>399</v>
      </c>
      <c r="BC29" t="s">
        <v>400</v>
      </c>
      <c r="BD29" t="s">
        <v>100</v>
      </c>
      <c r="BE29" t="s">
        <v>74</v>
      </c>
      <c r="BF29" t="s">
        <v>101</v>
      </c>
      <c r="BI29" t="s">
        <v>72</v>
      </c>
      <c r="BJ29" t="s">
        <v>74</v>
      </c>
    </row>
    <row r="30" spans="1:62" x14ac:dyDescent="0.25">
      <c r="A30" s="5">
        <f>COUNTIF($B$1:B30,REPORTE!$C$3)</f>
        <v>0</v>
      </c>
      <c r="B30" s="3">
        <v>232280</v>
      </c>
      <c r="C30" t="s">
        <v>59</v>
      </c>
      <c r="D30" t="s">
        <v>60</v>
      </c>
      <c r="E30" t="s">
        <v>61</v>
      </c>
      <c r="F30" t="s">
        <v>62</v>
      </c>
      <c r="G30" t="s">
        <v>63</v>
      </c>
      <c r="H30" t="s">
        <v>120</v>
      </c>
      <c r="I30" t="s">
        <v>65</v>
      </c>
      <c r="J30" t="s">
        <v>66</v>
      </c>
      <c r="K30" t="s">
        <v>401</v>
      </c>
      <c r="L30" t="s">
        <v>402</v>
      </c>
      <c r="M30" t="s">
        <v>403</v>
      </c>
      <c r="N30" t="s">
        <v>70</v>
      </c>
      <c r="O30" t="s">
        <v>404</v>
      </c>
      <c r="P30" t="s">
        <v>72</v>
      </c>
      <c r="Q30" t="s">
        <v>405</v>
      </c>
      <c r="R30" t="s">
        <v>74</v>
      </c>
      <c r="S30" t="s">
        <v>75</v>
      </c>
      <c r="T30" t="s">
        <v>127</v>
      </c>
      <c r="U30" t="s">
        <v>128</v>
      </c>
      <c r="V30" t="s">
        <v>129</v>
      </c>
      <c r="W30" t="s">
        <v>406</v>
      </c>
      <c r="X30" t="s">
        <v>407</v>
      </c>
      <c r="Y30" t="s">
        <v>408</v>
      </c>
      <c r="Z30" t="s">
        <v>131</v>
      </c>
      <c r="AA30" t="s">
        <v>82</v>
      </c>
      <c r="AB30" s="1">
        <v>44927</v>
      </c>
      <c r="AC30" s="1">
        <v>45291</v>
      </c>
      <c r="AD30" t="s">
        <v>83</v>
      </c>
      <c r="AE30" t="s">
        <v>84</v>
      </c>
      <c r="AF30" s="1">
        <v>39904</v>
      </c>
      <c r="AG30" s="3">
        <v>24714230</v>
      </c>
      <c r="AH30" t="s">
        <v>409</v>
      </c>
      <c r="AI30" s="1">
        <v>27848</v>
      </c>
      <c r="AJ30" t="s">
        <v>86</v>
      </c>
      <c r="AK30" t="s">
        <v>264</v>
      </c>
      <c r="AL30" t="s">
        <v>264</v>
      </c>
      <c r="AM30" t="s">
        <v>410</v>
      </c>
      <c r="AN30" t="str">
        <f t="shared" si="0"/>
        <v>QUISPE QUISPE PERCY JOHAN</v>
      </c>
      <c r="AO30" t="s">
        <v>90</v>
      </c>
      <c r="AP30" t="s">
        <v>100</v>
      </c>
      <c r="AQ30" t="s">
        <v>119</v>
      </c>
      <c r="AR30" t="s">
        <v>92</v>
      </c>
      <c r="AS30" t="s">
        <v>101</v>
      </c>
      <c r="AT30" t="s">
        <v>100</v>
      </c>
      <c r="AU30" t="s">
        <v>100</v>
      </c>
      <c r="AV30" t="s">
        <v>411</v>
      </c>
      <c r="AW30" t="s">
        <v>95</v>
      </c>
      <c r="AX30" t="s">
        <v>96</v>
      </c>
      <c r="AZ30" t="s">
        <v>412</v>
      </c>
      <c r="BB30" t="s">
        <v>413</v>
      </c>
      <c r="BC30" t="s">
        <v>119</v>
      </c>
      <c r="BD30" s="1">
        <v>44862</v>
      </c>
      <c r="BE30" t="s">
        <v>414</v>
      </c>
      <c r="BF30" t="s">
        <v>101</v>
      </c>
      <c r="BI30" t="s">
        <v>72</v>
      </c>
      <c r="BJ30" t="s">
        <v>74</v>
      </c>
    </row>
    <row r="31" spans="1:62" x14ac:dyDescent="0.25">
      <c r="A31" s="5">
        <f>COUNTIF($B$1:B31,REPORTE!$C$3)</f>
        <v>0</v>
      </c>
      <c r="B31" s="3">
        <v>232280</v>
      </c>
      <c r="C31" t="s">
        <v>59</v>
      </c>
      <c r="D31" t="s">
        <v>60</v>
      </c>
      <c r="E31" t="s">
        <v>61</v>
      </c>
      <c r="F31" t="s">
        <v>62</v>
      </c>
      <c r="G31" t="s">
        <v>63</v>
      </c>
      <c r="H31" t="s">
        <v>120</v>
      </c>
      <c r="I31" t="s">
        <v>65</v>
      </c>
      <c r="J31" t="s">
        <v>66</v>
      </c>
      <c r="K31" t="s">
        <v>401</v>
      </c>
      <c r="L31" t="s">
        <v>402</v>
      </c>
      <c r="M31" t="s">
        <v>403</v>
      </c>
      <c r="N31" t="s">
        <v>70</v>
      </c>
      <c r="O31" t="s">
        <v>404</v>
      </c>
      <c r="P31" t="s">
        <v>72</v>
      </c>
      <c r="Q31" t="s">
        <v>415</v>
      </c>
      <c r="R31" t="s">
        <v>74</v>
      </c>
      <c r="S31" t="s">
        <v>75</v>
      </c>
      <c r="T31" t="s">
        <v>75</v>
      </c>
      <c r="U31" t="s">
        <v>140</v>
      </c>
      <c r="V31" t="s">
        <v>141</v>
      </c>
      <c r="W31" t="s">
        <v>142</v>
      </c>
      <c r="X31" t="s">
        <v>74</v>
      </c>
      <c r="Y31" t="s">
        <v>143</v>
      </c>
      <c r="Z31" t="s">
        <v>416</v>
      </c>
      <c r="AA31" t="s">
        <v>82</v>
      </c>
      <c r="AB31" s="1">
        <v>44987</v>
      </c>
      <c r="AC31" s="1">
        <v>45291</v>
      </c>
      <c r="AD31" t="s">
        <v>145</v>
      </c>
      <c r="AE31" t="s">
        <v>146</v>
      </c>
      <c r="AF31" t="s">
        <v>100</v>
      </c>
      <c r="AG31" s="3">
        <v>70208273</v>
      </c>
      <c r="AH31" t="s">
        <v>417</v>
      </c>
      <c r="AI31" s="1">
        <v>35526</v>
      </c>
      <c r="AJ31" t="s">
        <v>111</v>
      </c>
      <c r="AK31" t="s">
        <v>264</v>
      </c>
      <c r="AL31" t="s">
        <v>418</v>
      </c>
      <c r="AM31" t="s">
        <v>419</v>
      </c>
      <c r="AN31" t="str">
        <f t="shared" si="0"/>
        <v>QUISPE HUMPIRI MARCIA</v>
      </c>
      <c r="AO31" t="s">
        <v>90</v>
      </c>
      <c r="AP31" s="1">
        <v>2</v>
      </c>
      <c r="AQ31" t="s">
        <v>119</v>
      </c>
      <c r="AR31" t="s">
        <v>150</v>
      </c>
      <c r="AS31" t="s">
        <v>101</v>
      </c>
      <c r="AT31" s="1">
        <v>2</v>
      </c>
      <c r="AU31" s="1">
        <v>2</v>
      </c>
      <c r="AV31" t="s">
        <v>420</v>
      </c>
      <c r="AW31" t="s">
        <v>119</v>
      </c>
      <c r="AX31" t="s">
        <v>200</v>
      </c>
      <c r="AY31" t="s">
        <v>153</v>
      </c>
      <c r="AZ31" t="s">
        <v>421</v>
      </c>
      <c r="BA31" t="s">
        <v>155</v>
      </c>
      <c r="BB31" t="s">
        <v>422</v>
      </c>
      <c r="BC31" t="s">
        <v>423</v>
      </c>
      <c r="BD31" s="1">
        <v>44994</v>
      </c>
      <c r="BE31" t="s">
        <v>424</v>
      </c>
      <c r="BF31" t="s">
        <v>74</v>
      </c>
      <c r="BI31" t="s">
        <v>72</v>
      </c>
      <c r="BJ31" t="s">
        <v>74</v>
      </c>
    </row>
    <row r="32" spans="1:62" x14ac:dyDescent="0.25">
      <c r="A32" s="5">
        <f>COUNTIF($B$1:B32,REPORTE!$C$3)</f>
        <v>0</v>
      </c>
      <c r="B32" s="3">
        <v>232280</v>
      </c>
      <c r="C32" t="s">
        <v>59</v>
      </c>
      <c r="D32" t="s">
        <v>60</v>
      </c>
      <c r="E32" t="s">
        <v>61</v>
      </c>
      <c r="F32" t="s">
        <v>62</v>
      </c>
      <c r="G32" t="s">
        <v>63</v>
      </c>
      <c r="H32" t="s">
        <v>120</v>
      </c>
      <c r="I32" t="s">
        <v>65</v>
      </c>
      <c r="J32" t="s">
        <v>66</v>
      </c>
      <c r="K32" t="s">
        <v>401</v>
      </c>
      <c r="L32" t="s">
        <v>402</v>
      </c>
      <c r="M32" t="s">
        <v>403</v>
      </c>
      <c r="N32" t="s">
        <v>70</v>
      </c>
      <c r="O32" t="s">
        <v>404</v>
      </c>
      <c r="P32" t="s">
        <v>72</v>
      </c>
      <c r="Q32" t="s">
        <v>425</v>
      </c>
      <c r="R32" t="s">
        <v>74</v>
      </c>
      <c r="S32" t="s">
        <v>75</v>
      </c>
      <c r="T32" t="s">
        <v>75</v>
      </c>
      <c r="U32" t="s">
        <v>160</v>
      </c>
      <c r="V32" t="s">
        <v>77</v>
      </c>
      <c r="W32" t="s">
        <v>161</v>
      </c>
      <c r="X32" t="s">
        <v>79</v>
      </c>
      <c r="Y32" t="s">
        <v>80</v>
      </c>
      <c r="Z32" t="s">
        <v>81</v>
      </c>
      <c r="AA32" t="s">
        <v>82</v>
      </c>
      <c r="AD32" t="s">
        <v>83</v>
      </c>
      <c r="AE32" t="s">
        <v>84</v>
      </c>
      <c r="AF32" s="1">
        <v>42430</v>
      </c>
      <c r="AG32" s="3">
        <v>40384406</v>
      </c>
      <c r="AH32" t="s">
        <v>426</v>
      </c>
      <c r="AI32" s="1">
        <v>29216</v>
      </c>
      <c r="AJ32" t="s">
        <v>86</v>
      </c>
      <c r="AK32" t="s">
        <v>427</v>
      </c>
      <c r="AL32" t="s">
        <v>428</v>
      </c>
      <c r="AM32" t="s">
        <v>379</v>
      </c>
      <c r="AN32" t="str">
        <f t="shared" si="0"/>
        <v>CCAHUANA HUILLCA JOSE LUIS</v>
      </c>
      <c r="AO32" t="s">
        <v>90</v>
      </c>
      <c r="AP32" s="1">
        <v>39508</v>
      </c>
      <c r="AQ32" t="s">
        <v>429</v>
      </c>
      <c r="AR32" t="s">
        <v>92</v>
      </c>
      <c r="AS32" t="s">
        <v>93</v>
      </c>
      <c r="AT32" s="1">
        <v>36526</v>
      </c>
      <c r="AU32" s="1">
        <v>36526</v>
      </c>
      <c r="AV32" t="s">
        <v>94</v>
      </c>
      <c r="AW32" t="s">
        <v>95</v>
      </c>
      <c r="AX32" t="s">
        <v>96</v>
      </c>
      <c r="AZ32" t="s">
        <v>430</v>
      </c>
      <c r="BB32" t="s">
        <v>431</v>
      </c>
      <c r="BC32" t="s">
        <v>119</v>
      </c>
      <c r="BD32" t="s">
        <v>100</v>
      </c>
      <c r="BE32" t="s">
        <v>74</v>
      </c>
      <c r="BF32" t="s">
        <v>101</v>
      </c>
      <c r="BI32" t="s">
        <v>72</v>
      </c>
      <c r="BJ32" t="s">
        <v>74</v>
      </c>
    </row>
    <row r="33" spans="1:62" x14ac:dyDescent="0.25">
      <c r="A33" s="5">
        <f>COUNTIF($B$1:B33,REPORTE!$C$3)</f>
        <v>0</v>
      </c>
      <c r="B33" s="3">
        <v>232280</v>
      </c>
      <c r="C33" t="s">
        <v>59</v>
      </c>
      <c r="D33" t="s">
        <v>60</v>
      </c>
      <c r="E33" t="s">
        <v>61</v>
      </c>
      <c r="F33" t="s">
        <v>62</v>
      </c>
      <c r="G33" t="s">
        <v>63</v>
      </c>
      <c r="H33" t="s">
        <v>120</v>
      </c>
      <c r="I33" t="s">
        <v>65</v>
      </c>
      <c r="J33" t="s">
        <v>66</v>
      </c>
      <c r="K33" t="s">
        <v>401</v>
      </c>
      <c r="L33" t="s">
        <v>402</v>
      </c>
      <c r="M33" t="s">
        <v>403</v>
      </c>
      <c r="N33" t="s">
        <v>70</v>
      </c>
      <c r="O33" t="s">
        <v>404</v>
      </c>
      <c r="P33" t="s">
        <v>72</v>
      </c>
      <c r="Q33" t="s">
        <v>432</v>
      </c>
      <c r="R33" t="s">
        <v>74</v>
      </c>
      <c r="S33" t="s">
        <v>75</v>
      </c>
      <c r="T33" t="s">
        <v>75</v>
      </c>
      <c r="U33" t="s">
        <v>160</v>
      </c>
      <c r="V33" t="s">
        <v>77</v>
      </c>
      <c r="W33" t="s">
        <v>433</v>
      </c>
      <c r="X33" t="s">
        <v>79</v>
      </c>
      <c r="Y33" t="s">
        <v>80</v>
      </c>
      <c r="Z33" t="s">
        <v>81</v>
      </c>
      <c r="AA33" t="s">
        <v>82</v>
      </c>
      <c r="AD33" t="s">
        <v>83</v>
      </c>
      <c r="AE33" t="s">
        <v>84</v>
      </c>
      <c r="AF33" s="1">
        <v>42430</v>
      </c>
      <c r="AG33" s="3">
        <v>45671320</v>
      </c>
      <c r="AH33" t="s">
        <v>434</v>
      </c>
      <c r="AI33" s="1">
        <v>32430</v>
      </c>
      <c r="AJ33" t="s">
        <v>111</v>
      </c>
      <c r="AK33" t="s">
        <v>435</v>
      </c>
      <c r="AL33" t="s">
        <v>311</v>
      </c>
      <c r="AM33" t="s">
        <v>436</v>
      </c>
      <c r="AN33" t="str">
        <f t="shared" si="0"/>
        <v>TINTAYA HUAMAN FLORA YASMINA</v>
      </c>
      <c r="AO33" t="s">
        <v>90</v>
      </c>
      <c r="AP33" s="1">
        <v>40603</v>
      </c>
      <c r="AQ33" t="s">
        <v>437</v>
      </c>
      <c r="AR33" t="s">
        <v>92</v>
      </c>
      <c r="AS33" t="s">
        <v>93</v>
      </c>
      <c r="AT33" s="1">
        <v>36526</v>
      </c>
      <c r="AU33" s="1">
        <v>36526</v>
      </c>
      <c r="AV33" t="s">
        <v>94</v>
      </c>
      <c r="AW33" t="s">
        <v>95</v>
      </c>
      <c r="AX33" t="s">
        <v>96</v>
      </c>
      <c r="AZ33" t="s">
        <v>438</v>
      </c>
      <c r="BB33" t="s">
        <v>439</v>
      </c>
      <c r="BC33" t="s">
        <v>440</v>
      </c>
      <c r="BD33" t="s">
        <v>100</v>
      </c>
      <c r="BE33" t="s">
        <v>74</v>
      </c>
      <c r="BF33" t="s">
        <v>101</v>
      </c>
      <c r="BI33" t="s">
        <v>72</v>
      </c>
      <c r="BJ33" t="s">
        <v>74</v>
      </c>
    </row>
    <row r="34" spans="1:62" x14ac:dyDescent="0.25">
      <c r="A34" s="5">
        <f>COUNTIF($B$1:B34,REPORTE!$C$3)</f>
        <v>0</v>
      </c>
      <c r="B34" s="3">
        <v>232280</v>
      </c>
      <c r="C34" t="s">
        <v>59</v>
      </c>
      <c r="D34" t="s">
        <v>60</v>
      </c>
      <c r="E34" t="s">
        <v>61</v>
      </c>
      <c r="F34" t="s">
        <v>62</v>
      </c>
      <c r="G34" t="s">
        <v>63</v>
      </c>
      <c r="H34" t="s">
        <v>120</v>
      </c>
      <c r="I34" t="s">
        <v>65</v>
      </c>
      <c r="J34" t="s">
        <v>66</v>
      </c>
      <c r="K34" t="s">
        <v>401</v>
      </c>
      <c r="L34" t="s">
        <v>402</v>
      </c>
      <c r="M34" t="s">
        <v>403</v>
      </c>
      <c r="N34" t="s">
        <v>70</v>
      </c>
      <c r="O34" t="s">
        <v>404</v>
      </c>
      <c r="P34" t="s">
        <v>72</v>
      </c>
      <c r="Q34" t="s">
        <v>441</v>
      </c>
      <c r="R34" t="s">
        <v>74</v>
      </c>
      <c r="S34" t="s">
        <v>75</v>
      </c>
      <c r="T34" t="s">
        <v>75</v>
      </c>
      <c r="U34" t="s">
        <v>160</v>
      </c>
      <c r="V34" t="s">
        <v>141</v>
      </c>
      <c r="W34" t="s">
        <v>442</v>
      </c>
      <c r="X34" t="s">
        <v>74</v>
      </c>
      <c r="Y34" t="s">
        <v>143</v>
      </c>
      <c r="Z34" t="s">
        <v>81</v>
      </c>
      <c r="AA34" t="s">
        <v>82</v>
      </c>
      <c r="AB34" s="1">
        <v>44986</v>
      </c>
      <c r="AC34" s="1">
        <v>45291</v>
      </c>
      <c r="AD34" t="s">
        <v>207</v>
      </c>
      <c r="AE34" t="s">
        <v>146</v>
      </c>
      <c r="AF34" t="s">
        <v>100</v>
      </c>
      <c r="AG34" s="3">
        <v>44199005</v>
      </c>
      <c r="AH34" t="s">
        <v>443</v>
      </c>
      <c r="AI34" s="1">
        <v>28833</v>
      </c>
      <c r="AJ34" t="s">
        <v>86</v>
      </c>
      <c r="AK34" t="s">
        <v>444</v>
      </c>
      <c r="AL34" t="s">
        <v>445</v>
      </c>
      <c r="AM34" t="s">
        <v>446</v>
      </c>
      <c r="AN34" t="str">
        <f t="shared" si="0"/>
        <v>CONCHA LUNA RAUL</v>
      </c>
      <c r="AO34" t="s">
        <v>166</v>
      </c>
      <c r="AP34" s="1">
        <v>39577</v>
      </c>
      <c r="AQ34" t="s">
        <v>447</v>
      </c>
      <c r="AR34" t="s">
        <v>197</v>
      </c>
      <c r="AS34" t="s">
        <v>448</v>
      </c>
      <c r="AT34" s="1">
        <v>39577</v>
      </c>
      <c r="AU34" s="1">
        <v>39577</v>
      </c>
      <c r="AV34" t="s">
        <v>94</v>
      </c>
      <c r="AW34" t="s">
        <v>101</v>
      </c>
      <c r="AX34" t="s">
        <v>200</v>
      </c>
      <c r="AY34" t="s">
        <v>153</v>
      </c>
      <c r="AZ34" t="s">
        <v>201</v>
      </c>
      <c r="BA34" t="s">
        <v>155</v>
      </c>
      <c r="BB34" t="s">
        <v>449</v>
      </c>
      <c r="BC34" t="s">
        <v>450</v>
      </c>
      <c r="BD34" s="1">
        <v>44971</v>
      </c>
      <c r="BE34" t="s">
        <v>451</v>
      </c>
      <c r="BF34" t="s">
        <v>74</v>
      </c>
      <c r="BI34" t="s">
        <v>72</v>
      </c>
      <c r="BJ34" t="s">
        <v>74</v>
      </c>
    </row>
    <row r="35" spans="1:62" x14ac:dyDescent="0.25">
      <c r="A35" s="5">
        <f>COUNTIF($B$1:B35,REPORTE!$C$3)</f>
        <v>0</v>
      </c>
      <c r="B35" s="3">
        <v>232280</v>
      </c>
      <c r="C35" t="s">
        <v>59</v>
      </c>
      <c r="D35" t="s">
        <v>60</v>
      </c>
      <c r="E35" t="s">
        <v>61</v>
      </c>
      <c r="F35" t="s">
        <v>62</v>
      </c>
      <c r="G35" t="s">
        <v>63</v>
      </c>
      <c r="H35" t="s">
        <v>120</v>
      </c>
      <c r="I35" t="s">
        <v>65</v>
      </c>
      <c r="J35" t="s">
        <v>66</v>
      </c>
      <c r="K35" t="s">
        <v>401</v>
      </c>
      <c r="L35" t="s">
        <v>402</v>
      </c>
      <c r="M35" t="s">
        <v>403</v>
      </c>
      <c r="N35" t="s">
        <v>70</v>
      </c>
      <c r="O35" t="s">
        <v>404</v>
      </c>
      <c r="P35" t="s">
        <v>72</v>
      </c>
      <c r="Q35" t="s">
        <v>452</v>
      </c>
      <c r="R35" t="s">
        <v>74</v>
      </c>
      <c r="S35" t="s">
        <v>75</v>
      </c>
      <c r="T35" t="s">
        <v>75</v>
      </c>
      <c r="U35" t="s">
        <v>160</v>
      </c>
      <c r="V35" t="s">
        <v>77</v>
      </c>
      <c r="W35" t="s">
        <v>453</v>
      </c>
      <c r="X35" t="s">
        <v>79</v>
      </c>
      <c r="Y35" t="s">
        <v>80</v>
      </c>
      <c r="Z35" t="s">
        <v>81</v>
      </c>
      <c r="AA35" t="s">
        <v>82</v>
      </c>
      <c r="AD35" t="s">
        <v>83</v>
      </c>
      <c r="AE35" t="s">
        <v>84</v>
      </c>
      <c r="AF35" s="1">
        <v>42430</v>
      </c>
      <c r="AG35" s="3">
        <v>46453823</v>
      </c>
      <c r="AH35" t="s">
        <v>454</v>
      </c>
      <c r="AI35" s="1">
        <v>32387</v>
      </c>
      <c r="AJ35" t="s">
        <v>111</v>
      </c>
      <c r="AK35" t="s">
        <v>455</v>
      </c>
      <c r="AL35" t="s">
        <v>456</v>
      </c>
      <c r="AM35" t="s">
        <v>457</v>
      </c>
      <c r="AN35" t="str">
        <f t="shared" si="0"/>
        <v>CCAMA PUMA ELIZABETH</v>
      </c>
      <c r="AO35" t="s">
        <v>90</v>
      </c>
      <c r="AP35" s="1">
        <v>41334</v>
      </c>
      <c r="AQ35" t="s">
        <v>101</v>
      </c>
      <c r="AR35" t="s">
        <v>92</v>
      </c>
      <c r="AS35" t="s">
        <v>93</v>
      </c>
      <c r="AT35" s="1">
        <v>36526</v>
      </c>
      <c r="AU35" s="1">
        <v>36526</v>
      </c>
      <c r="AV35" t="s">
        <v>94</v>
      </c>
      <c r="AW35" t="s">
        <v>95</v>
      </c>
      <c r="AX35" t="s">
        <v>96</v>
      </c>
      <c r="AZ35" t="s">
        <v>458</v>
      </c>
      <c r="BB35" t="s">
        <v>459</v>
      </c>
      <c r="BC35" t="s">
        <v>460</v>
      </c>
      <c r="BD35" t="s">
        <v>100</v>
      </c>
      <c r="BE35" t="s">
        <v>74</v>
      </c>
      <c r="BF35" t="s">
        <v>101</v>
      </c>
      <c r="BI35" t="s">
        <v>72</v>
      </c>
      <c r="BJ35" t="s">
        <v>74</v>
      </c>
    </row>
    <row r="36" spans="1:62" x14ac:dyDescent="0.25">
      <c r="A36" s="5">
        <f>COUNTIF($B$1:B36,REPORTE!$C$3)</f>
        <v>0</v>
      </c>
      <c r="B36" s="3">
        <v>232280</v>
      </c>
      <c r="C36" t="s">
        <v>59</v>
      </c>
      <c r="D36" t="s">
        <v>60</v>
      </c>
      <c r="E36" t="s">
        <v>61</v>
      </c>
      <c r="F36" t="s">
        <v>62</v>
      </c>
      <c r="G36" t="s">
        <v>63</v>
      </c>
      <c r="H36" t="s">
        <v>120</v>
      </c>
      <c r="I36" t="s">
        <v>65</v>
      </c>
      <c r="J36" t="s">
        <v>66</v>
      </c>
      <c r="K36" t="s">
        <v>401</v>
      </c>
      <c r="L36" t="s">
        <v>402</v>
      </c>
      <c r="M36" t="s">
        <v>403</v>
      </c>
      <c r="N36" t="s">
        <v>70</v>
      </c>
      <c r="O36" t="s">
        <v>404</v>
      </c>
      <c r="P36" t="s">
        <v>72</v>
      </c>
      <c r="Q36" t="s">
        <v>461</v>
      </c>
      <c r="R36" t="s">
        <v>74</v>
      </c>
      <c r="S36" t="s">
        <v>75</v>
      </c>
      <c r="T36" t="s">
        <v>75</v>
      </c>
      <c r="U36" t="s">
        <v>160</v>
      </c>
      <c r="V36" t="s">
        <v>77</v>
      </c>
      <c r="W36" t="s">
        <v>462</v>
      </c>
      <c r="X36" t="s">
        <v>108</v>
      </c>
      <c r="Y36" t="s">
        <v>109</v>
      </c>
      <c r="Z36" t="s">
        <v>81</v>
      </c>
      <c r="AA36" t="s">
        <v>82</v>
      </c>
      <c r="AD36" t="s">
        <v>83</v>
      </c>
      <c r="AE36" t="s">
        <v>84</v>
      </c>
      <c r="AF36" s="1">
        <v>44256</v>
      </c>
      <c r="AG36" s="3">
        <v>40834344</v>
      </c>
      <c r="AH36" t="s">
        <v>463</v>
      </c>
      <c r="AI36" s="1">
        <v>29048</v>
      </c>
      <c r="AJ36" t="s">
        <v>86</v>
      </c>
      <c r="AK36" t="s">
        <v>464</v>
      </c>
      <c r="AL36" t="s">
        <v>264</v>
      </c>
      <c r="AM36" t="s">
        <v>465</v>
      </c>
      <c r="AN36" t="str">
        <f t="shared" si="0"/>
        <v>YUCA QUISPE PIO ENRIQUE</v>
      </c>
      <c r="AO36" t="s">
        <v>90</v>
      </c>
      <c r="AP36" s="1">
        <v>2</v>
      </c>
      <c r="AQ36" t="s">
        <v>119</v>
      </c>
      <c r="AR36" t="s">
        <v>92</v>
      </c>
      <c r="AS36" t="s">
        <v>101</v>
      </c>
      <c r="AT36" s="1">
        <v>2</v>
      </c>
      <c r="AU36" s="1">
        <v>2</v>
      </c>
      <c r="AV36" t="s">
        <v>94</v>
      </c>
      <c r="AW36" t="s">
        <v>101</v>
      </c>
      <c r="AX36" t="s">
        <v>200</v>
      </c>
      <c r="AY36" t="s">
        <v>74</v>
      </c>
      <c r="AZ36" t="s">
        <v>201</v>
      </c>
      <c r="BA36" t="s">
        <v>155</v>
      </c>
      <c r="BB36" t="s">
        <v>74</v>
      </c>
      <c r="BC36" t="s">
        <v>74</v>
      </c>
      <c r="BD36" t="s">
        <v>100</v>
      </c>
      <c r="BE36" t="s">
        <v>74</v>
      </c>
      <c r="BF36" t="s">
        <v>101</v>
      </c>
      <c r="BI36" t="s">
        <v>72</v>
      </c>
      <c r="BJ36" t="s">
        <v>74</v>
      </c>
    </row>
    <row r="37" spans="1:62" x14ac:dyDescent="0.25">
      <c r="A37" s="5">
        <f>COUNTIF($B$1:B37,REPORTE!$C$3)</f>
        <v>0</v>
      </c>
      <c r="B37" s="3">
        <v>232280</v>
      </c>
      <c r="C37" t="s">
        <v>59</v>
      </c>
      <c r="D37" t="s">
        <v>60</v>
      </c>
      <c r="E37" t="s">
        <v>61</v>
      </c>
      <c r="F37" t="s">
        <v>62</v>
      </c>
      <c r="G37" t="s">
        <v>63</v>
      </c>
      <c r="H37" t="s">
        <v>120</v>
      </c>
      <c r="I37" t="s">
        <v>65</v>
      </c>
      <c r="J37" t="s">
        <v>66</v>
      </c>
      <c r="K37" t="s">
        <v>401</v>
      </c>
      <c r="L37" t="s">
        <v>402</v>
      </c>
      <c r="M37" t="s">
        <v>403</v>
      </c>
      <c r="N37" t="s">
        <v>70</v>
      </c>
      <c r="O37" t="s">
        <v>404</v>
      </c>
      <c r="P37" t="s">
        <v>72</v>
      </c>
      <c r="Q37" t="s">
        <v>466</v>
      </c>
      <c r="R37" t="s">
        <v>74</v>
      </c>
      <c r="S37" t="s">
        <v>75</v>
      </c>
      <c r="T37" t="s">
        <v>75</v>
      </c>
      <c r="U37" t="s">
        <v>160</v>
      </c>
      <c r="V37" t="s">
        <v>77</v>
      </c>
      <c r="W37" t="s">
        <v>467</v>
      </c>
      <c r="X37" t="s">
        <v>79</v>
      </c>
      <c r="Y37" t="s">
        <v>80</v>
      </c>
      <c r="Z37" t="s">
        <v>81</v>
      </c>
      <c r="AA37" t="s">
        <v>82</v>
      </c>
      <c r="AD37" t="s">
        <v>83</v>
      </c>
      <c r="AE37" t="s">
        <v>84</v>
      </c>
      <c r="AF37" s="1">
        <v>42430</v>
      </c>
      <c r="AG37" s="3">
        <v>44672703</v>
      </c>
      <c r="AH37" t="s">
        <v>468</v>
      </c>
      <c r="AI37" s="1">
        <v>31607</v>
      </c>
      <c r="AJ37" t="s">
        <v>111</v>
      </c>
      <c r="AK37" t="s">
        <v>469</v>
      </c>
      <c r="AL37" t="s">
        <v>470</v>
      </c>
      <c r="AM37" t="s">
        <v>471</v>
      </c>
      <c r="AN37" t="str">
        <f t="shared" si="0"/>
        <v>CHUCTAYA TACO JANETH</v>
      </c>
      <c r="AO37" t="s">
        <v>90</v>
      </c>
      <c r="AP37" s="1">
        <v>40969</v>
      </c>
      <c r="AQ37" t="s">
        <v>472</v>
      </c>
      <c r="AR37" t="s">
        <v>92</v>
      </c>
      <c r="AS37" t="s">
        <v>93</v>
      </c>
      <c r="AT37" s="1">
        <v>36526</v>
      </c>
      <c r="AU37" s="1">
        <v>36526</v>
      </c>
      <c r="AV37" t="s">
        <v>94</v>
      </c>
      <c r="AW37" t="s">
        <v>95</v>
      </c>
      <c r="AX37" t="s">
        <v>96</v>
      </c>
      <c r="AZ37" t="s">
        <v>473</v>
      </c>
      <c r="BB37" t="s">
        <v>474</v>
      </c>
      <c r="BC37" t="s">
        <v>119</v>
      </c>
      <c r="BD37" t="s">
        <v>100</v>
      </c>
      <c r="BE37" t="s">
        <v>74</v>
      </c>
      <c r="BF37" t="s">
        <v>101</v>
      </c>
      <c r="BI37" t="s">
        <v>72</v>
      </c>
      <c r="BJ37" t="s">
        <v>74</v>
      </c>
    </row>
    <row r="38" spans="1:62" x14ac:dyDescent="0.25">
      <c r="A38" s="5">
        <f>COUNTIF($B$1:B38,REPORTE!$C$3)</f>
        <v>0</v>
      </c>
      <c r="B38" s="3">
        <v>232280</v>
      </c>
      <c r="C38" t="s">
        <v>59</v>
      </c>
      <c r="D38" t="s">
        <v>60</v>
      </c>
      <c r="E38" t="s">
        <v>61</v>
      </c>
      <c r="F38" t="s">
        <v>62</v>
      </c>
      <c r="G38" t="s">
        <v>63</v>
      </c>
      <c r="H38" t="s">
        <v>120</v>
      </c>
      <c r="I38" t="s">
        <v>65</v>
      </c>
      <c r="J38" t="s">
        <v>66</v>
      </c>
      <c r="K38" t="s">
        <v>401</v>
      </c>
      <c r="L38" t="s">
        <v>402</v>
      </c>
      <c r="M38" t="s">
        <v>403</v>
      </c>
      <c r="N38" t="s">
        <v>70</v>
      </c>
      <c r="O38" t="s">
        <v>404</v>
      </c>
      <c r="P38" t="s">
        <v>72</v>
      </c>
      <c r="Q38" t="s">
        <v>475</v>
      </c>
      <c r="R38" t="s">
        <v>74</v>
      </c>
      <c r="S38" t="s">
        <v>75</v>
      </c>
      <c r="T38" t="s">
        <v>75</v>
      </c>
      <c r="U38" t="s">
        <v>160</v>
      </c>
      <c r="V38" t="s">
        <v>77</v>
      </c>
      <c r="W38" t="s">
        <v>476</v>
      </c>
      <c r="X38" t="s">
        <v>108</v>
      </c>
      <c r="Y38" t="s">
        <v>109</v>
      </c>
      <c r="Z38" t="s">
        <v>81</v>
      </c>
      <c r="AA38" t="s">
        <v>82</v>
      </c>
      <c r="AD38" t="s">
        <v>83</v>
      </c>
      <c r="AE38" t="s">
        <v>84</v>
      </c>
      <c r="AF38" s="1">
        <v>42430</v>
      </c>
      <c r="AG38" s="3">
        <v>40862557</v>
      </c>
      <c r="AH38" t="s">
        <v>477</v>
      </c>
      <c r="AI38" s="1">
        <v>29697</v>
      </c>
      <c r="AJ38" t="s">
        <v>86</v>
      </c>
      <c r="AK38" t="s">
        <v>478</v>
      </c>
      <c r="AL38" t="s">
        <v>479</v>
      </c>
      <c r="AM38" t="s">
        <v>480</v>
      </c>
      <c r="AN38" t="str">
        <f t="shared" si="0"/>
        <v>RAIME FERNANDEZ RIGOBERTO</v>
      </c>
      <c r="AO38" t="s">
        <v>90</v>
      </c>
      <c r="AP38" s="1">
        <v>41699</v>
      </c>
      <c r="AQ38" t="s">
        <v>481</v>
      </c>
      <c r="AR38" t="s">
        <v>92</v>
      </c>
      <c r="AS38" t="s">
        <v>93</v>
      </c>
      <c r="AT38" s="1">
        <v>36526</v>
      </c>
      <c r="AU38" s="1">
        <v>36526</v>
      </c>
      <c r="AV38" t="s">
        <v>94</v>
      </c>
      <c r="AW38" t="s">
        <v>95</v>
      </c>
      <c r="AX38" t="s">
        <v>96</v>
      </c>
      <c r="AZ38" t="s">
        <v>482</v>
      </c>
      <c r="BB38" t="s">
        <v>483</v>
      </c>
      <c r="BC38" t="s">
        <v>119</v>
      </c>
      <c r="BD38" t="s">
        <v>100</v>
      </c>
      <c r="BE38" t="s">
        <v>74</v>
      </c>
      <c r="BF38" t="s">
        <v>101</v>
      </c>
      <c r="BI38" t="s">
        <v>72</v>
      </c>
      <c r="BJ38" t="s">
        <v>74</v>
      </c>
    </row>
    <row r="39" spans="1:62" x14ac:dyDescent="0.25">
      <c r="A39" s="5">
        <f>COUNTIF($B$1:B39,REPORTE!$C$3)</f>
        <v>0</v>
      </c>
      <c r="B39" s="3">
        <v>232280</v>
      </c>
      <c r="C39" t="s">
        <v>59</v>
      </c>
      <c r="D39" t="s">
        <v>60</v>
      </c>
      <c r="E39" t="s">
        <v>61</v>
      </c>
      <c r="F39" t="s">
        <v>62</v>
      </c>
      <c r="G39" t="s">
        <v>63</v>
      </c>
      <c r="H39" t="s">
        <v>120</v>
      </c>
      <c r="I39" t="s">
        <v>65</v>
      </c>
      <c r="J39" t="s">
        <v>66</v>
      </c>
      <c r="K39" t="s">
        <v>401</v>
      </c>
      <c r="L39" t="s">
        <v>402</v>
      </c>
      <c r="M39" t="s">
        <v>403</v>
      </c>
      <c r="N39" t="s">
        <v>70</v>
      </c>
      <c r="O39" t="s">
        <v>404</v>
      </c>
      <c r="P39" t="s">
        <v>72</v>
      </c>
      <c r="Q39" t="s">
        <v>484</v>
      </c>
      <c r="R39" t="s">
        <v>74</v>
      </c>
      <c r="S39" t="s">
        <v>75</v>
      </c>
      <c r="T39" t="s">
        <v>75</v>
      </c>
      <c r="U39" t="s">
        <v>160</v>
      </c>
      <c r="V39" t="s">
        <v>77</v>
      </c>
      <c r="W39" t="s">
        <v>485</v>
      </c>
      <c r="X39" t="s">
        <v>108</v>
      </c>
      <c r="Y39" t="s">
        <v>109</v>
      </c>
      <c r="Z39" t="s">
        <v>81</v>
      </c>
      <c r="AA39" t="s">
        <v>82</v>
      </c>
      <c r="AD39" t="s">
        <v>83</v>
      </c>
      <c r="AE39" t="s">
        <v>84</v>
      </c>
      <c r="AF39" s="1">
        <v>36526</v>
      </c>
      <c r="AG39" s="3">
        <v>24661128</v>
      </c>
      <c r="AH39" t="s">
        <v>486</v>
      </c>
      <c r="AI39" s="1">
        <v>22220</v>
      </c>
      <c r="AJ39" t="s">
        <v>111</v>
      </c>
      <c r="AK39" t="s">
        <v>487</v>
      </c>
      <c r="AL39" t="s">
        <v>264</v>
      </c>
      <c r="AM39" t="s">
        <v>488</v>
      </c>
      <c r="AN39" t="str">
        <f t="shared" si="0"/>
        <v>ILLANES QUISPE LUCIANA MARIA</v>
      </c>
      <c r="AO39" t="s">
        <v>92</v>
      </c>
      <c r="AP39" t="s">
        <v>100</v>
      </c>
      <c r="AQ39" t="s">
        <v>119</v>
      </c>
      <c r="AR39" t="s">
        <v>92</v>
      </c>
      <c r="AS39" t="s">
        <v>119</v>
      </c>
      <c r="AT39" t="s">
        <v>100</v>
      </c>
      <c r="AU39" t="s">
        <v>100</v>
      </c>
      <c r="AV39" t="s">
        <v>119</v>
      </c>
      <c r="AW39" t="s">
        <v>95</v>
      </c>
      <c r="AX39" t="s">
        <v>136</v>
      </c>
      <c r="AZ39" t="s">
        <v>119</v>
      </c>
      <c r="BB39" t="s">
        <v>489</v>
      </c>
      <c r="BC39" t="s">
        <v>119</v>
      </c>
      <c r="BD39" t="s">
        <v>100</v>
      </c>
      <c r="BE39" t="s">
        <v>74</v>
      </c>
      <c r="BF39" t="s">
        <v>101</v>
      </c>
      <c r="BI39" t="s">
        <v>72</v>
      </c>
      <c r="BJ39" t="s">
        <v>74</v>
      </c>
    </row>
    <row r="40" spans="1:62" x14ac:dyDescent="0.25">
      <c r="A40" s="5">
        <f>COUNTIF($B$1:B40,REPORTE!$C$3)</f>
        <v>0</v>
      </c>
      <c r="B40" s="3">
        <v>232280</v>
      </c>
      <c r="C40" t="s">
        <v>59</v>
      </c>
      <c r="D40" t="s">
        <v>60</v>
      </c>
      <c r="E40" t="s">
        <v>61</v>
      </c>
      <c r="F40" t="s">
        <v>62</v>
      </c>
      <c r="G40" t="s">
        <v>63</v>
      </c>
      <c r="H40" t="s">
        <v>120</v>
      </c>
      <c r="I40" t="s">
        <v>65</v>
      </c>
      <c r="J40" t="s">
        <v>66</v>
      </c>
      <c r="K40" t="s">
        <v>401</v>
      </c>
      <c r="L40" t="s">
        <v>402</v>
      </c>
      <c r="M40" t="s">
        <v>403</v>
      </c>
      <c r="N40" t="s">
        <v>70</v>
      </c>
      <c r="O40" t="s">
        <v>404</v>
      </c>
      <c r="P40" t="s">
        <v>72</v>
      </c>
      <c r="Q40" t="s">
        <v>490</v>
      </c>
      <c r="R40" t="s">
        <v>74</v>
      </c>
      <c r="S40" t="s">
        <v>75</v>
      </c>
      <c r="T40" t="s">
        <v>75</v>
      </c>
      <c r="U40" t="s">
        <v>160</v>
      </c>
      <c r="V40" t="s">
        <v>77</v>
      </c>
      <c r="W40" t="s">
        <v>491</v>
      </c>
      <c r="X40" t="s">
        <v>108</v>
      </c>
      <c r="Y40" t="s">
        <v>109</v>
      </c>
      <c r="Z40" t="s">
        <v>81</v>
      </c>
      <c r="AA40" t="s">
        <v>82</v>
      </c>
      <c r="AD40" t="s">
        <v>83</v>
      </c>
      <c r="AE40" t="s">
        <v>84</v>
      </c>
      <c r="AF40" t="s">
        <v>100</v>
      </c>
      <c r="AG40" s="3">
        <v>41608515</v>
      </c>
      <c r="AH40" t="s">
        <v>492</v>
      </c>
      <c r="AI40" s="1">
        <v>29884</v>
      </c>
      <c r="AJ40" t="s">
        <v>111</v>
      </c>
      <c r="AK40" t="s">
        <v>264</v>
      </c>
      <c r="AL40" t="s">
        <v>464</v>
      </c>
      <c r="AM40" t="s">
        <v>493</v>
      </c>
      <c r="AN40" t="str">
        <f t="shared" si="0"/>
        <v>QUISPE YUCA YONI EDID</v>
      </c>
      <c r="AO40" t="s">
        <v>90</v>
      </c>
      <c r="AP40" s="1">
        <v>39873</v>
      </c>
      <c r="AQ40" t="s">
        <v>494</v>
      </c>
      <c r="AR40" t="s">
        <v>279</v>
      </c>
      <c r="AS40" t="s">
        <v>101</v>
      </c>
      <c r="AT40" s="1">
        <v>2</v>
      </c>
      <c r="AU40" s="1">
        <v>2</v>
      </c>
      <c r="AV40" t="s">
        <v>116</v>
      </c>
      <c r="AW40" t="s">
        <v>95</v>
      </c>
      <c r="AX40" t="s">
        <v>200</v>
      </c>
      <c r="AY40" t="s">
        <v>153</v>
      </c>
      <c r="AZ40" t="s">
        <v>201</v>
      </c>
      <c r="BA40" t="s">
        <v>155</v>
      </c>
      <c r="BB40" t="s">
        <v>495</v>
      </c>
      <c r="BC40" t="s">
        <v>496</v>
      </c>
      <c r="BD40" t="s">
        <v>100</v>
      </c>
      <c r="BE40" t="s">
        <v>74</v>
      </c>
      <c r="BF40" t="s">
        <v>101</v>
      </c>
      <c r="BI40" t="s">
        <v>72</v>
      </c>
      <c r="BJ40" t="s">
        <v>74</v>
      </c>
    </row>
    <row r="41" spans="1:62" x14ac:dyDescent="0.25">
      <c r="A41" s="5">
        <f>COUNTIF($B$1:B41,REPORTE!$C$3)</f>
        <v>0</v>
      </c>
      <c r="B41" s="3">
        <v>232272</v>
      </c>
      <c r="C41" t="s">
        <v>59</v>
      </c>
      <c r="D41" t="s">
        <v>60</v>
      </c>
      <c r="E41" t="s">
        <v>61</v>
      </c>
      <c r="F41" t="s">
        <v>62</v>
      </c>
      <c r="G41" t="s">
        <v>63</v>
      </c>
      <c r="H41" t="s">
        <v>120</v>
      </c>
      <c r="I41" t="s">
        <v>65</v>
      </c>
      <c r="J41" t="s">
        <v>498</v>
      </c>
      <c r="K41" t="s">
        <v>499</v>
      </c>
      <c r="L41" t="s">
        <v>500</v>
      </c>
      <c r="M41" t="s">
        <v>501</v>
      </c>
      <c r="N41" t="s">
        <v>70</v>
      </c>
      <c r="O41" t="s">
        <v>502</v>
      </c>
      <c r="P41" t="s">
        <v>72</v>
      </c>
      <c r="Q41" t="s">
        <v>503</v>
      </c>
      <c r="R41" t="s">
        <v>74</v>
      </c>
      <c r="S41" t="s">
        <v>75</v>
      </c>
      <c r="T41" t="s">
        <v>127</v>
      </c>
      <c r="U41" t="s">
        <v>128</v>
      </c>
      <c r="V41" t="s">
        <v>129</v>
      </c>
      <c r="W41" t="s">
        <v>504</v>
      </c>
      <c r="X41" t="s">
        <v>79</v>
      </c>
      <c r="Y41" t="s">
        <v>80</v>
      </c>
      <c r="Z41" t="s">
        <v>131</v>
      </c>
      <c r="AA41" t="s">
        <v>82</v>
      </c>
      <c r="AB41" s="1">
        <v>44927</v>
      </c>
      <c r="AC41" s="1">
        <v>45291</v>
      </c>
      <c r="AD41" t="s">
        <v>83</v>
      </c>
      <c r="AE41" t="s">
        <v>84</v>
      </c>
      <c r="AF41" s="1">
        <v>40645</v>
      </c>
      <c r="AG41" s="3">
        <v>42521706</v>
      </c>
      <c r="AH41" t="s">
        <v>505</v>
      </c>
      <c r="AI41" s="1">
        <v>29353</v>
      </c>
      <c r="AJ41" t="s">
        <v>86</v>
      </c>
      <c r="AK41" t="s">
        <v>183</v>
      </c>
      <c r="AL41" t="s">
        <v>346</v>
      </c>
      <c r="AM41" t="s">
        <v>506</v>
      </c>
      <c r="AN41" t="str">
        <f t="shared" si="0"/>
        <v>APAZA IBARRA PERCY NILO</v>
      </c>
      <c r="AO41" t="s">
        <v>90</v>
      </c>
      <c r="AP41" t="s">
        <v>100</v>
      </c>
      <c r="AQ41" t="s">
        <v>119</v>
      </c>
      <c r="AR41" t="s">
        <v>92</v>
      </c>
      <c r="AS41" t="s">
        <v>101</v>
      </c>
      <c r="AT41" t="s">
        <v>100</v>
      </c>
      <c r="AU41" t="s">
        <v>100</v>
      </c>
      <c r="AV41" t="s">
        <v>507</v>
      </c>
      <c r="AW41" t="s">
        <v>95</v>
      </c>
      <c r="AX41" t="s">
        <v>96</v>
      </c>
      <c r="AZ41" t="s">
        <v>508</v>
      </c>
      <c r="BB41" t="s">
        <v>509</v>
      </c>
      <c r="BC41" t="s">
        <v>119</v>
      </c>
      <c r="BD41" s="1">
        <v>44862</v>
      </c>
      <c r="BE41" t="s">
        <v>510</v>
      </c>
      <c r="BF41" t="s">
        <v>101</v>
      </c>
      <c r="BI41" t="s">
        <v>72</v>
      </c>
      <c r="BJ41" t="s">
        <v>74</v>
      </c>
    </row>
    <row r="42" spans="1:62" x14ac:dyDescent="0.25">
      <c r="A42" s="5">
        <f>COUNTIF($B$1:B42,REPORTE!$C$3)</f>
        <v>0</v>
      </c>
      <c r="B42" s="3">
        <v>232272</v>
      </c>
      <c r="C42" t="s">
        <v>59</v>
      </c>
      <c r="D42" t="s">
        <v>60</v>
      </c>
      <c r="E42" t="s">
        <v>61</v>
      </c>
      <c r="F42" t="s">
        <v>62</v>
      </c>
      <c r="G42" t="s">
        <v>63</v>
      </c>
      <c r="H42" t="s">
        <v>120</v>
      </c>
      <c r="I42" t="s">
        <v>65</v>
      </c>
      <c r="J42" t="s">
        <v>498</v>
      </c>
      <c r="K42" t="s">
        <v>499</v>
      </c>
      <c r="L42" t="s">
        <v>500</v>
      </c>
      <c r="M42" t="s">
        <v>501</v>
      </c>
      <c r="N42" t="s">
        <v>70</v>
      </c>
      <c r="O42" t="s">
        <v>502</v>
      </c>
      <c r="P42" t="s">
        <v>72</v>
      </c>
      <c r="Q42" t="s">
        <v>511</v>
      </c>
      <c r="R42" t="s">
        <v>74</v>
      </c>
      <c r="S42" t="s">
        <v>75</v>
      </c>
      <c r="T42" t="s">
        <v>75</v>
      </c>
      <c r="U42" t="s">
        <v>140</v>
      </c>
      <c r="V42" t="s">
        <v>141</v>
      </c>
      <c r="W42" t="s">
        <v>142</v>
      </c>
      <c r="X42" t="s">
        <v>74</v>
      </c>
      <c r="Y42" t="s">
        <v>143</v>
      </c>
      <c r="Z42" t="s">
        <v>512</v>
      </c>
      <c r="AA42" t="s">
        <v>82</v>
      </c>
      <c r="AB42" s="1">
        <v>44987</v>
      </c>
      <c r="AC42" s="1">
        <v>45291</v>
      </c>
      <c r="AD42" t="s">
        <v>145</v>
      </c>
      <c r="AE42" t="s">
        <v>146</v>
      </c>
      <c r="AF42" t="s">
        <v>100</v>
      </c>
      <c r="AG42" s="3">
        <v>24707572</v>
      </c>
      <c r="AH42" t="s">
        <v>513</v>
      </c>
      <c r="AI42" s="1">
        <v>26933</v>
      </c>
      <c r="AJ42" t="s">
        <v>111</v>
      </c>
      <c r="AK42" t="s">
        <v>514</v>
      </c>
      <c r="AL42" t="s">
        <v>264</v>
      </c>
      <c r="AM42" t="s">
        <v>515</v>
      </c>
      <c r="AN42" t="str">
        <f t="shared" si="0"/>
        <v>MERMA QUISPE BERTHA</v>
      </c>
      <c r="AO42" t="s">
        <v>90</v>
      </c>
      <c r="AP42" s="1">
        <v>2</v>
      </c>
      <c r="AQ42" t="s">
        <v>101</v>
      </c>
      <c r="AR42" t="s">
        <v>150</v>
      </c>
      <c r="AS42" t="s">
        <v>101</v>
      </c>
      <c r="AT42" s="1">
        <v>2</v>
      </c>
      <c r="AU42" s="1">
        <v>2</v>
      </c>
      <c r="AV42" t="s">
        <v>420</v>
      </c>
      <c r="AW42" t="s">
        <v>516</v>
      </c>
      <c r="AX42" t="s">
        <v>200</v>
      </c>
      <c r="AY42" t="s">
        <v>153</v>
      </c>
      <c r="AZ42" t="s">
        <v>517</v>
      </c>
      <c r="BA42" t="s">
        <v>155</v>
      </c>
      <c r="BB42" t="s">
        <v>518</v>
      </c>
      <c r="BC42" t="s">
        <v>519</v>
      </c>
      <c r="BD42" s="1">
        <v>44994</v>
      </c>
      <c r="BE42" t="s">
        <v>520</v>
      </c>
      <c r="BF42" t="s">
        <v>74</v>
      </c>
      <c r="BI42" t="s">
        <v>72</v>
      </c>
      <c r="BJ42" t="s">
        <v>74</v>
      </c>
    </row>
    <row r="43" spans="1:62" x14ac:dyDescent="0.25">
      <c r="A43" s="5">
        <f>COUNTIF($B$1:B43,REPORTE!$C$3)</f>
        <v>0</v>
      </c>
      <c r="B43" s="3">
        <v>232272</v>
      </c>
      <c r="C43" t="s">
        <v>59</v>
      </c>
      <c r="D43" t="s">
        <v>60</v>
      </c>
      <c r="E43" t="s">
        <v>61</v>
      </c>
      <c r="F43" t="s">
        <v>62</v>
      </c>
      <c r="G43" t="s">
        <v>63</v>
      </c>
      <c r="H43" t="s">
        <v>120</v>
      </c>
      <c r="I43" t="s">
        <v>65</v>
      </c>
      <c r="J43" t="s">
        <v>498</v>
      </c>
      <c r="K43" t="s">
        <v>499</v>
      </c>
      <c r="L43" t="s">
        <v>500</v>
      </c>
      <c r="M43" t="s">
        <v>501</v>
      </c>
      <c r="N43" t="s">
        <v>70</v>
      </c>
      <c r="O43" t="s">
        <v>502</v>
      </c>
      <c r="P43" t="s">
        <v>72</v>
      </c>
      <c r="Q43" t="s">
        <v>521</v>
      </c>
      <c r="R43" t="s">
        <v>74</v>
      </c>
      <c r="S43" t="s">
        <v>75</v>
      </c>
      <c r="T43" t="s">
        <v>75</v>
      </c>
      <c r="U43" t="s">
        <v>522</v>
      </c>
      <c r="V43" t="s">
        <v>141</v>
      </c>
      <c r="W43" t="s">
        <v>523</v>
      </c>
      <c r="X43" t="s">
        <v>74</v>
      </c>
      <c r="Y43" t="s">
        <v>143</v>
      </c>
      <c r="Z43" t="s">
        <v>81</v>
      </c>
      <c r="AA43" t="s">
        <v>82</v>
      </c>
      <c r="AB43" s="1">
        <v>44995</v>
      </c>
      <c r="AC43" s="1">
        <v>45291</v>
      </c>
      <c r="AD43" t="s">
        <v>83</v>
      </c>
      <c r="AE43" t="s">
        <v>146</v>
      </c>
      <c r="AF43" t="s">
        <v>100</v>
      </c>
      <c r="AG43" s="3">
        <v>80050560</v>
      </c>
      <c r="AH43" t="s">
        <v>524</v>
      </c>
      <c r="AI43" s="1">
        <v>27961</v>
      </c>
      <c r="AJ43" t="s">
        <v>86</v>
      </c>
      <c r="AK43" t="s">
        <v>525</v>
      </c>
      <c r="AL43" t="s">
        <v>526</v>
      </c>
      <c r="AM43" t="s">
        <v>527</v>
      </c>
      <c r="AN43" t="str">
        <f t="shared" si="0"/>
        <v>CAMPANA QUILLE CARLOS</v>
      </c>
      <c r="AO43" t="s">
        <v>90</v>
      </c>
      <c r="AP43" s="1">
        <v>43278</v>
      </c>
      <c r="AQ43" t="s">
        <v>528</v>
      </c>
      <c r="AR43" t="s">
        <v>150</v>
      </c>
      <c r="AS43" t="s">
        <v>101</v>
      </c>
      <c r="AT43" s="1">
        <v>2</v>
      </c>
      <c r="AU43" s="1">
        <v>2</v>
      </c>
      <c r="AV43" t="s">
        <v>529</v>
      </c>
      <c r="AW43" t="s">
        <v>530</v>
      </c>
      <c r="AX43" t="s">
        <v>200</v>
      </c>
      <c r="AY43" t="s">
        <v>153</v>
      </c>
      <c r="AZ43" t="s">
        <v>531</v>
      </c>
      <c r="BA43" t="s">
        <v>155</v>
      </c>
      <c r="BB43" t="s">
        <v>532</v>
      </c>
      <c r="BC43" t="s">
        <v>533</v>
      </c>
      <c r="BD43" s="1">
        <v>45005</v>
      </c>
      <c r="BE43" t="s">
        <v>534</v>
      </c>
      <c r="BF43" t="s">
        <v>74</v>
      </c>
      <c r="BI43" t="s">
        <v>72</v>
      </c>
      <c r="BJ43" t="s">
        <v>74</v>
      </c>
    </row>
    <row r="44" spans="1:62" x14ac:dyDescent="0.25">
      <c r="A44" s="5">
        <f>COUNTIF($B$1:B44,REPORTE!$C$3)</f>
        <v>0</v>
      </c>
      <c r="B44" s="3">
        <v>232272</v>
      </c>
      <c r="C44" t="s">
        <v>59</v>
      </c>
      <c r="D44" t="s">
        <v>60</v>
      </c>
      <c r="E44" t="s">
        <v>61</v>
      </c>
      <c r="F44" t="s">
        <v>62</v>
      </c>
      <c r="G44" t="s">
        <v>63</v>
      </c>
      <c r="H44" t="s">
        <v>120</v>
      </c>
      <c r="I44" t="s">
        <v>65</v>
      </c>
      <c r="J44" t="s">
        <v>498</v>
      </c>
      <c r="K44" t="s">
        <v>499</v>
      </c>
      <c r="L44" t="s">
        <v>500</v>
      </c>
      <c r="M44" t="s">
        <v>501</v>
      </c>
      <c r="N44" t="s">
        <v>70</v>
      </c>
      <c r="O44" t="s">
        <v>502</v>
      </c>
      <c r="P44" t="s">
        <v>72</v>
      </c>
      <c r="Q44" t="s">
        <v>535</v>
      </c>
      <c r="R44" t="s">
        <v>74</v>
      </c>
      <c r="S44" t="s">
        <v>75</v>
      </c>
      <c r="T44" t="s">
        <v>75</v>
      </c>
      <c r="U44" t="s">
        <v>160</v>
      </c>
      <c r="V44" t="s">
        <v>77</v>
      </c>
      <c r="W44" t="s">
        <v>536</v>
      </c>
      <c r="X44" t="s">
        <v>181</v>
      </c>
      <c r="Y44" t="s">
        <v>143</v>
      </c>
      <c r="Z44" t="s">
        <v>81</v>
      </c>
      <c r="AA44" t="s">
        <v>82</v>
      </c>
      <c r="AD44" t="s">
        <v>83</v>
      </c>
      <c r="AE44" t="s">
        <v>84</v>
      </c>
      <c r="AF44" s="1">
        <v>36526</v>
      </c>
      <c r="AG44" s="3">
        <v>24660729</v>
      </c>
      <c r="AH44" t="s">
        <v>537</v>
      </c>
      <c r="AI44" s="1">
        <v>22234</v>
      </c>
      <c r="AJ44" t="s">
        <v>86</v>
      </c>
      <c r="AK44" t="s">
        <v>538</v>
      </c>
      <c r="AL44" t="s">
        <v>539</v>
      </c>
      <c r="AM44" t="s">
        <v>540</v>
      </c>
      <c r="AN44" t="str">
        <f t="shared" si="0"/>
        <v>HUARACHA PACHAPUMA SERAPIO</v>
      </c>
      <c r="AO44" t="s">
        <v>92</v>
      </c>
      <c r="AP44" t="s">
        <v>100</v>
      </c>
      <c r="AQ44" t="s">
        <v>119</v>
      </c>
      <c r="AR44" t="s">
        <v>92</v>
      </c>
      <c r="AS44" t="s">
        <v>541</v>
      </c>
      <c r="AT44" t="s">
        <v>100</v>
      </c>
      <c r="AU44" t="s">
        <v>100</v>
      </c>
      <c r="AV44" t="s">
        <v>119</v>
      </c>
      <c r="AW44" t="s">
        <v>95</v>
      </c>
      <c r="AX44" t="s">
        <v>136</v>
      </c>
      <c r="AZ44" t="s">
        <v>542</v>
      </c>
      <c r="BB44" t="s">
        <v>543</v>
      </c>
      <c r="BC44" t="s">
        <v>119</v>
      </c>
      <c r="BD44" t="s">
        <v>100</v>
      </c>
      <c r="BE44" t="s">
        <v>74</v>
      </c>
      <c r="BF44" t="s">
        <v>101</v>
      </c>
      <c r="BI44" t="s">
        <v>72</v>
      </c>
      <c r="BJ44" t="s">
        <v>74</v>
      </c>
    </row>
    <row r="45" spans="1:62" x14ac:dyDescent="0.25">
      <c r="A45" s="5">
        <f>COUNTIF($B$1:B45,REPORTE!$C$3)</f>
        <v>0</v>
      </c>
      <c r="B45" s="3">
        <v>232272</v>
      </c>
      <c r="C45" t="s">
        <v>59</v>
      </c>
      <c r="D45" t="s">
        <v>60</v>
      </c>
      <c r="E45" t="s">
        <v>61</v>
      </c>
      <c r="F45" t="s">
        <v>62</v>
      </c>
      <c r="G45" t="s">
        <v>63</v>
      </c>
      <c r="H45" t="s">
        <v>120</v>
      </c>
      <c r="I45" t="s">
        <v>65</v>
      </c>
      <c r="J45" t="s">
        <v>498</v>
      </c>
      <c r="K45" t="s">
        <v>499</v>
      </c>
      <c r="L45" t="s">
        <v>500</v>
      </c>
      <c r="M45" t="s">
        <v>501</v>
      </c>
      <c r="N45" t="s">
        <v>70</v>
      </c>
      <c r="O45" t="s">
        <v>502</v>
      </c>
      <c r="P45" t="s">
        <v>72</v>
      </c>
      <c r="Q45" t="s">
        <v>544</v>
      </c>
      <c r="R45" t="s">
        <v>74</v>
      </c>
      <c r="S45" t="s">
        <v>75</v>
      </c>
      <c r="T45" t="s">
        <v>75</v>
      </c>
      <c r="U45" t="s">
        <v>160</v>
      </c>
      <c r="V45" t="s">
        <v>77</v>
      </c>
      <c r="W45" t="s">
        <v>545</v>
      </c>
      <c r="X45" t="s">
        <v>108</v>
      </c>
      <c r="Y45" t="s">
        <v>109</v>
      </c>
      <c r="Z45" t="s">
        <v>81</v>
      </c>
      <c r="AA45" t="s">
        <v>82</v>
      </c>
      <c r="AD45" t="s">
        <v>83</v>
      </c>
      <c r="AE45" t="s">
        <v>84</v>
      </c>
      <c r="AF45" s="1">
        <v>42430</v>
      </c>
      <c r="AG45" s="3">
        <v>43149252</v>
      </c>
      <c r="AH45" t="s">
        <v>546</v>
      </c>
      <c r="AI45" s="1">
        <v>31253</v>
      </c>
      <c r="AJ45" t="s">
        <v>86</v>
      </c>
      <c r="AK45" t="s">
        <v>112</v>
      </c>
      <c r="AL45" t="s">
        <v>547</v>
      </c>
      <c r="AM45" t="s">
        <v>548</v>
      </c>
      <c r="AN45" t="str">
        <f t="shared" si="0"/>
        <v>COA SANCHEZ CARLOS SANTIAGO</v>
      </c>
      <c r="AO45" t="s">
        <v>90</v>
      </c>
      <c r="AP45" s="1">
        <v>39873</v>
      </c>
      <c r="AQ45" t="s">
        <v>101</v>
      </c>
      <c r="AR45" t="s">
        <v>92</v>
      </c>
      <c r="AS45" t="s">
        <v>93</v>
      </c>
      <c r="AT45" s="1">
        <v>42342</v>
      </c>
      <c r="AU45" s="1">
        <v>42342</v>
      </c>
      <c r="AV45" t="s">
        <v>116</v>
      </c>
      <c r="AW45" t="s">
        <v>95</v>
      </c>
      <c r="AX45" t="s">
        <v>96</v>
      </c>
      <c r="AZ45" t="s">
        <v>549</v>
      </c>
      <c r="BB45" t="s">
        <v>550</v>
      </c>
      <c r="BC45" t="s">
        <v>119</v>
      </c>
      <c r="BD45" t="s">
        <v>100</v>
      </c>
      <c r="BE45" t="s">
        <v>74</v>
      </c>
      <c r="BF45" t="s">
        <v>101</v>
      </c>
      <c r="BI45" t="s">
        <v>72</v>
      </c>
      <c r="BJ45" t="s">
        <v>74</v>
      </c>
    </row>
    <row r="46" spans="1:62" x14ac:dyDescent="0.25">
      <c r="A46" s="5">
        <f>COUNTIF($B$1:B46,REPORTE!$C$3)</f>
        <v>0</v>
      </c>
      <c r="B46" s="3">
        <v>232272</v>
      </c>
      <c r="C46" t="s">
        <v>59</v>
      </c>
      <c r="D46" t="s">
        <v>60</v>
      </c>
      <c r="E46" t="s">
        <v>61</v>
      </c>
      <c r="F46" t="s">
        <v>62</v>
      </c>
      <c r="G46" t="s">
        <v>63</v>
      </c>
      <c r="H46" t="s">
        <v>120</v>
      </c>
      <c r="I46" t="s">
        <v>65</v>
      </c>
      <c r="J46" t="s">
        <v>498</v>
      </c>
      <c r="K46" t="s">
        <v>499</v>
      </c>
      <c r="L46" t="s">
        <v>500</v>
      </c>
      <c r="M46" t="s">
        <v>501</v>
      </c>
      <c r="N46" t="s">
        <v>70</v>
      </c>
      <c r="O46" t="s">
        <v>502</v>
      </c>
      <c r="P46" t="s">
        <v>72</v>
      </c>
      <c r="Q46" t="s">
        <v>551</v>
      </c>
      <c r="R46" t="s">
        <v>74</v>
      </c>
      <c r="S46" t="s">
        <v>75</v>
      </c>
      <c r="T46" t="s">
        <v>75</v>
      </c>
      <c r="U46" t="s">
        <v>160</v>
      </c>
      <c r="V46" t="s">
        <v>77</v>
      </c>
      <c r="W46" t="s">
        <v>552</v>
      </c>
      <c r="X46" t="s">
        <v>181</v>
      </c>
      <c r="Y46" t="s">
        <v>143</v>
      </c>
      <c r="Z46" t="s">
        <v>81</v>
      </c>
      <c r="AA46" t="s">
        <v>82</v>
      </c>
      <c r="AD46" t="s">
        <v>83</v>
      </c>
      <c r="AE46" t="s">
        <v>84</v>
      </c>
      <c r="AF46" s="1">
        <v>36526</v>
      </c>
      <c r="AG46" s="3">
        <v>24677796</v>
      </c>
      <c r="AH46" t="s">
        <v>553</v>
      </c>
      <c r="AI46" s="1">
        <v>23820</v>
      </c>
      <c r="AJ46" t="s">
        <v>86</v>
      </c>
      <c r="AK46" t="s">
        <v>554</v>
      </c>
      <c r="AL46" t="s">
        <v>555</v>
      </c>
      <c r="AM46" t="s">
        <v>556</v>
      </c>
      <c r="AN46" t="str">
        <f t="shared" si="0"/>
        <v>CHINO ALVAREZ JOSE</v>
      </c>
      <c r="AO46" t="s">
        <v>92</v>
      </c>
      <c r="AP46" t="s">
        <v>100</v>
      </c>
      <c r="AQ46" t="s">
        <v>119</v>
      </c>
      <c r="AR46" t="s">
        <v>92</v>
      </c>
      <c r="AS46" t="s">
        <v>557</v>
      </c>
      <c r="AT46" t="s">
        <v>100</v>
      </c>
      <c r="AU46" t="s">
        <v>100</v>
      </c>
      <c r="AV46" t="s">
        <v>119</v>
      </c>
      <c r="AW46" t="s">
        <v>95</v>
      </c>
      <c r="AX46" t="s">
        <v>136</v>
      </c>
      <c r="AZ46" t="s">
        <v>119</v>
      </c>
      <c r="BB46" t="s">
        <v>558</v>
      </c>
      <c r="BC46" t="s">
        <v>119</v>
      </c>
      <c r="BD46" t="s">
        <v>100</v>
      </c>
      <c r="BE46" t="s">
        <v>74</v>
      </c>
      <c r="BF46" t="s">
        <v>101</v>
      </c>
      <c r="BI46" t="s">
        <v>72</v>
      </c>
      <c r="BJ46" t="s">
        <v>74</v>
      </c>
    </row>
    <row r="47" spans="1:62" x14ac:dyDescent="0.25">
      <c r="A47" s="5">
        <f>COUNTIF($B$1:B47,REPORTE!$C$3)</f>
        <v>0</v>
      </c>
      <c r="B47" s="3">
        <v>232272</v>
      </c>
      <c r="C47" t="s">
        <v>59</v>
      </c>
      <c r="D47" t="s">
        <v>60</v>
      </c>
      <c r="E47" t="s">
        <v>61</v>
      </c>
      <c r="F47" t="s">
        <v>62</v>
      </c>
      <c r="G47" t="s">
        <v>63</v>
      </c>
      <c r="H47" t="s">
        <v>120</v>
      </c>
      <c r="I47" t="s">
        <v>65</v>
      </c>
      <c r="J47" t="s">
        <v>498</v>
      </c>
      <c r="K47" t="s">
        <v>499</v>
      </c>
      <c r="L47" t="s">
        <v>500</v>
      </c>
      <c r="M47" t="s">
        <v>501</v>
      </c>
      <c r="N47" t="s">
        <v>70</v>
      </c>
      <c r="O47" t="s">
        <v>502</v>
      </c>
      <c r="P47" t="s">
        <v>72</v>
      </c>
      <c r="Q47" t="s">
        <v>559</v>
      </c>
      <c r="R47" t="s">
        <v>74</v>
      </c>
      <c r="S47" t="s">
        <v>75</v>
      </c>
      <c r="T47" t="s">
        <v>75</v>
      </c>
      <c r="U47" t="s">
        <v>160</v>
      </c>
      <c r="V47" t="s">
        <v>77</v>
      </c>
      <c r="W47" t="s">
        <v>560</v>
      </c>
      <c r="X47" t="s">
        <v>181</v>
      </c>
      <c r="Y47" t="s">
        <v>143</v>
      </c>
      <c r="Z47" t="s">
        <v>81</v>
      </c>
      <c r="AA47" t="s">
        <v>82</v>
      </c>
      <c r="AD47" t="s">
        <v>83</v>
      </c>
      <c r="AE47" t="s">
        <v>84</v>
      </c>
      <c r="AF47" s="1">
        <v>39874</v>
      </c>
      <c r="AG47" s="3">
        <v>24575017</v>
      </c>
      <c r="AH47" t="s">
        <v>561</v>
      </c>
      <c r="AI47" s="1">
        <v>24229</v>
      </c>
      <c r="AJ47" t="s">
        <v>86</v>
      </c>
      <c r="AK47" t="s">
        <v>562</v>
      </c>
      <c r="AL47" t="s">
        <v>563</v>
      </c>
      <c r="AM47" t="s">
        <v>564</v>
      </c>
      <c r="AN47" t="str">
        <f t="shared" si="0"/>
        <v>DIAZ DEZA FELIPE</v>
      </c>
      <c r="AO47" t="s">
        <v>90</v>
      </c>
      <c r="AP47" t="s">
        <v>100</v>
      </c>
      <c r="AQ47" t="s">
        <v>119</v>
      </c>
      <c r="AR47" t="s">
        <v>92</v>
      </c>
      <c r="AS47" t="s">
        <v>119</v>
      </c>
      <c r="AT47" t="s">
        <v>100</v>
      </c>
      <c r="AU47" t="s">
        <v>100</v>
      </c>
      <c r="AV47" t="s">
        <v>119</v>
      </c>
      <c r="AW47" t="s">
        <v>95</v>
      </c>
      <c r="AX47" t="s">
        <v>96</v>
      </c>
      <c r="AZ47" t="s">
        <v>565</v>
      </c>
      <c r="BB47" t="s">
        <v>566</v>
      </c>
      <c r="BC47" t="s">
        <v>567</v>
      </c>
      <c r="BD47" t="s">
        <v>100</v>
      </c>
      <c r="BE47" t="s">
        <v>74</v>
      </c>
      <c r="BF47" t="s">
        <v>101</v>
      </c>
      <c r="BI47" t="s">
        <v>72</v>
      </c>
      <c r="BJ47" t="s">
        <v>74</v>
      </c>
    </row>
    <row r="48" spans="1:62" x14ac:dyDescent="0.25">
      <c r="A48" s="5">
        <f>COUNTIF($B$1:B48,REPORTE!$C$3)</f>
        <v>0</v>
      </c>
      <c r="B48" s="3">
        <v>232272</v>
      </c>
      <c r="C48" t="s">
        <v>59</v>
      </c>
      <c r="D48" t="s">
        <v>60</v>
      </c>
      <c r="E48" t="s">
        <v>61</v>
      </c>
      <c r="F48" t="s">
        <v>62</v>
      </c>
      <c r="G48" t="s">
        <v>63</v>
      </c>
      <c r="H48" t="s">
        <v>120</v>
      </c>
      <c r="I48" t="s">
        <v>65</v>
      </c>
      <c r="J48" t="s">
        <v>498</v>
      </c>
      <c r="K48" t="s">
        <v>499</v>
      </c>
      <c r="L48" t="s">
        <v>500</v>
      </c>
      <c r="M48" t="s">
        <v>501</v>
      </c>
      <c r="N48" t="s">
        <v>70</v>
      </c>
      <c r="O48" t="s">
        <v>502</v>
      </c>
      <c r="P48" t="s">
        <v>72</v>
      </c>
      <c r="Q48" t="s">
        <v>568</v>
      </c>
      <c r="R48" t="s">
        <v>74</v>
      </c>
      <c r="S48" t="s">
        <v>75</v>
      </c>
      <c r="T48" t="s">
        <v>75</v>
      </c>
      <c r="U48" t="s">
        <v>160</v>
      </c>
      <c r="V48" t="s">
        <v>77</v>
      </c>
      <c r="W48" t="s">
        <v>569</v>
      </c>
      <c r="X48" t="s">
        <v>79</v>
      </c>
      <c r="Y48" t="s">
        <v>80</v>
      </c>
      <c r="Z48" t="s">
        <v>81</v>
      </c>
      <c r="AA48" t="s">
        <v>82</v>
      </c>
      <c r="AD48" t="s">
        <v>83</v>
      </c>
      <c r="AE48" t="s">
        <v>84</v>
      </c>
      <c r="AF48" s="1">
        <v>42430</v>
      </c>
      <c r="AG48" s="3">
        <v>40111439</v>
      </c>
      <c r="AH48" t="s">
        <v>570</v>
      </c>
      <c r="AI48" s="1">
        <v>28614</v>
      </c>
      <c r="AJ48" t="s">
        <v>86</v>
      </c>
      <c r="AK48" t="s">
        <v>571</v>
      </c>
      <c r="AL48" t="s">
        <v>572</v>
      </c>
      <c r="AM48" t="s">
        <v>573</v>
      </c>
      <c r="AN48" t="str">
        <f t="shared" si="0"/>
        <v>SUMIRE CCALLE WILBERT FRANK</v>
      </c>
      <c r="AO48" t="s">
        <v>166</v>
      </c>
      <c r="AP48" s="1">
        <v>38112</v>
      </c>
      <c r="AQ48" t="s">
        <v>101</v>
      </c>
      <c r="AR48" t="s">
        <v>150</v>
      </c>
      <c r="AS48" t="s">
        <v>574</v>
      </c>
      <c r="AT48" s="1">
        <v>38112</v>
      </c>
      <c r="AU48" s="1">
        <v>38112</v>
      </c>
      <c r="AV48" t="s">
        <v>94</v>
      </c>
      <c r="AW48" t="s">
        <v>95</v>
      </c>
      <c r="AX48" t="s">
        <v>96</v>
      </c>
      <c r="AZ48" t="s">
        <v>575</v>
      </c>
      <c r="BB48" t="s">
        <v>576</v>
      </c>
      <c r="BC48" t="s">
        <v>577</v>
      </c>
      <c r="BD48" t="s">
        <v>100</v>
      </c>
      <c r="BE48" t="s">
        <v>74</v>
      </c>
      <c r="BF48" t="s">
        <v>101</v>
      </c>
      <c r="BI48" t="s">
        <v>72</v>
      </c>
      <c r="BJ48" t="s">
        <v>74</v>
      </c>
    </row>
    <row r="49" spans="1:62" x14ac:dyDescent="0.25">
      <c r="A49" s="5">
        <f>COUNTIF($B$1:B49,REPORTE!$C$3)</f>
        <v>0</v>
      </c>
      <c r="B49" s="3">
        <v>232272</v>
      </c>
      <c r="C49" t="s">
        <v>59</v>
      </c>
      <c r="D49" t="s">
        <v>60</v>
      </c>
      <c r="E49" t="s">
        <v>61</v>
      </c>
      <c r="F49" t="s">
        <v>62</v>
      </c>
      <c r="G49" t="s">
        <v>63</v>
      </c>
      <c r="H49" t="s">
        <v>120</v>
      </c>
      <c r="I49" t="s">
        <v>65</v>
      </c>
      <c r="J49" t="s">
        <v>498</v>
      </c>
      <c r="K49" t="s">
        <v>499</v>
      </c>
      <c r="L49" t="s">
        <v>500</v>
      </c>
      <c r="M49" t="s">
        <v>501</v>
      </c>
      <c r="N49" t="s">
        <v>70</v>
      </c>
      <c r="O49" t="s">
        <v>502</v>
      </c>
      <c r="P49" t="s">
        <v>72</v>
      </c>
      <c r="Q49" t="s">
        <v>578</v>
      </c>
      <c r="R49" t="s">
        <v>74</v>
      </c>
      <c r="S49" t="s">
        <v>75</v>
      </c>
      <c r="T49" t="s">
        <v>75</v>
      </c>
      <c r="U49" t="s">
        <v>160</v>
      </c>
      <c r="V49" t="s">
        <v>77</v>
      </c>
      <c r="W49" t="s">
        <v>579</v>
      </c>
      <c r="X49" t="s">
        <v>181</v>
      </c>
      <c r="Y49" t="s">
        <v>143</v>
      </c>
      <c r="Z49" t="s">
        <v>81</v>
      </c>
      <c r="AA49" t="s">
        <v>82</v>
      </c>
      <c r="AD49" t="s">
        <v>83</v>
      </c>
      <c r="AE49" t="s">
        <v>84</v>
      </c>
      <c r="AF49" t="s">
        <v>100</v>
      </c>
      <c r="AG49" s="3">
        <v>44072675</v>
      </c>
      <c r="AH49" t="s">
        <v>580</v>
      </c>
      <c r="AI49" s="1">
        <v>31348</v>
      </c>
      <c r="AJ49" t="s">
        <v>111</v>
      </c>
      <c r="AK49" t="s">
        <v>581</v>
      </c>
      <c r="AL49" t="s">
        <v>582</v>
      </c>
      <c r="AM49" t="s">
        <v>583</v>
      </c>
      <c r="AN49" t="str">
        <f t="shared" si="0"/>
        <v>MAURI SURCO ROXANA</v>
      </c>
      <c r="AO49" t="s">
        <v>92</v>
      </c>
      <c r="AP49" t="s">
        <v>100</v>
      </c>
      <c r="AQ49" t="s">
        <v>119</v>
      </c>
      <c r="AR49" t="s">
        <v>92</v>
      </c>
      <c r="AS49" t="s">
        <v>119</v>
      </c>
      <c r="AT49" t="s">
        <v>100</v>
      </c>
      <c r="AU49" t="s">
        <v>100</v>
      </c>
      <c r="AV49" t="s">
        <v>119</v>
      </c>
      <c r="AW49" t="s">
        <v>95</v>
      </c>
      <c r="AX49" t="s">
        <v>136</v>
      </c>
      <c r="AZ49" t="s">
        <v>119</v>
      </c>
      <c r="BB49" t="s">
        <v>584</v>
      </c>
      <c r="BC49" t="s">
        <v>119</v>
      </c>
      <c r="BD49" t="s">
        <v>100</v>
      </c>
      <c r="BE49" t="s">
        <v>74</v>
      </c>
      <c r="BF49" t="s">
        <v>101</v>
      </c>
      <c r="BI49" t="s">
        <v>72</v>
      </c>
      <c r="BJ49" t="s">
        <v>74</v>
      </c>
    </row>
    <row r="50" spans="1:62" x14ac:dyDescent="0.25">
      <c r="A50" s="5">
        <f>COUNTIF($B$1:B50,REPORTE!$C$3)</f>
        <v>0</v>
      </c>
      <c r="B50" s="3">
        <v>232272</v>
      </c>
      <c r="C50" t="s">
        <v>59</v>
      </c>
      <c r="D50" t="s">
        <v>60</v>
      </c>
      <c r="E50" t="s">
        <v>61</v>
      </c>
      <c r="F50" t="s">
        <v>62</v>
      </c>
      <c r="G50" t="s">
        <v>63</v>
      </c>
      <c r="H50" t="s">
        <v>120</v>
      </c>
      <c r="I50" t="s">
        <v>65</v>
      </c>
      <c r="J50" t="s">
        <v>498</v>
      </c>
      <c r="K50" t="s">
        <v>499</v>
      </c>
      <c r="L50" t="s">
        <v>500</v>
      </c>
      <c r="M50" t="s">
        <v>501</v>
      </c>
      <c r="N50" t="s">
        <v>70</v>
      </c>
      <c r="O50" t="s">
        <v>502</v>
      </c>
      <c r="P50" t="s">
        <v>72</v>
      </c>
      <c r="Q50" t="s">
        <v>585</v>
      </c>
      <c r="R50" t="s">
        <v>74</v>
      </c>
      <c r="S50" t="s">
        <v>75</v>
      </c>
      <c r="T50" t="s">
        <v>75</v>
      </c>
      <c r="U50" t="s">
        <v>160</v>
      </c>
      <c r="V50" t="s">
        <v>141</v>
      </c>
      <c r="W50" t="s">
        <v>586</v>
      </c>
      <c r="X50" t="s">
        <v>74</v>
      </c>
      <c r="Y50" t="s">
        <v>143</v>
      </c>
      <c r="Z50" t="s">
        <v>81</v>
      </c>
      <c r="AA50" t="s">
        <v>82</v>
      </c>
      <c r="AB50" s="1">
        <v>44986</v>
      </c>
      <c r="AC50" s="1">
        <v>45291</v>
      </c>
      <c r="AD50" t="s">
        <v>207</v>
      </c>
      <c r="AE50" t="s">
        <v>146</v>
      </c>
      <c r="AF50" t="s">
        <v>100</v>
      </c>
      <c r="AG50" s="3">
        <v>42141032</v>
      </c>
      <c r="AH50" t="s">
        <v>587</v>
      </c>
      <c r="AI50" s="1">
        <v>30583</v>
      </c>
      <c r="AJ50" t="s">
        <v>86</v>
      </c>
      <c r="AK50" t="s">
        <v>183</v>
      </c>
      <c r="AL50" t="s">
        <v>588</v>
      </c>
      <c r="AM50" t="s">
        <v>589</v>
      </c>
      <c r="AN50" t="str">
        <f t="shared" si="0"/>
        <v>APAZA CURO SERGIO WALTHER</v>
      </c>
      <c r="AO50" t="s">
        <v>90</v>
      </c>
      <c r="AP50" s="1">
        <v>2</v>
      </c>
      <c r="AQ50" t="s">
        <v>119</v>
      </c>
      <c r="AR50" t="s">
        <v>279</v>
      </c>
      <c r="AS50" t="s">
        <v>101</v>
      </c>
      <c r="AT50" s="1">
        <v>2</v>
      </c>
      <c r="AU50" s="1">
        <v>2</v>
      </c>
      <c r="AV50" t="s">
        <v>296</v>
      </c>
      <c r="AW50" t="s">
        <v>74</v>
      </c>
      <c r="AX50" t="s">
        <v>152</v>
      </c>
      <c r="AY50" t="s">
        <v>153</v>
      </c>
      <c r="AZ50" t="s">
        <v>350</v>
      </c>
      <c r="BA50" t="s">
        <v>155</v>
      </c>
      <c r="BB50" t="s">
        <v>590</v>
      </c>
      <c r="BC50" t="s">
        <v>591</v>
      </c>
      <c r="BD50" s="1">
        <v>44971</v>
      </c>
      <c r="BE50" t="s">
        <v>592</v>
      </c>
      <c r="BF50" t="s">
        <v>74</v>
      </c>
      <c r="BI50" t="s">
        <v>72</v>
      </c>
      <c r="BJ50" t="s">
        <v>74</v>
      </c>
    </row>
    <row r="51" spans="1:62" x14ac:dyDescent="0.25">
      <c r="A51" s="5">
        <f>COUNTIF($B$1:B51,REPORTE!$C$3)</f>
        <v>0</v>
      </c>
      <c r="B51" s="3">
        <v>232272</v>
      </c>
      <c r="C51" t="s">
        <v>59</v>
      </c>
      <c r="D51" t="s">
        <v>60</v>
      </c>
      <c r="E51" t="s">
        <v>61</v>
      </c>
      <c r="F51" t="s">
        <v>62</v>
      </c>
      <c r="G51" t="s">
        <v>63</v>
      </c>
      <c r="H51" t="s">
        <v>120</v>
      </c>
      <c r="I51" t="s">
        <v>65</v>
      </c>
      <c r="J51" t="s">
        <v>498</v>
      </c>
      <c r="K51" t="s">
        <v>499</v>
      </c>
      <c r="L51" t="s">
        <v>500</v>
      </c>
      <c r="M51" t="s">
        <v>501</v>
      </c>
      <c r="N51" t="s">
        <v>70</v>
      </c>
      <c r="O51" t="s">
        <v>502</v>
      </c>
      <c r="P51" t="s">
        <v>72</v>
      </c>
      <c r="Q51" t="s">
        <v>593</v>
      </c>
      <c r="R51" t="s">
        <v>74</v>
      </c>
      <c r="S51" t="s">
        <v>75</v>
      </c>
      <c r="T51" t="s">
        <v>75</v>
      </c>
      <c r="U51" t="s">
        <v>160</v>
      </c>
      <c r="V51" t="s">
        <v>77</v>
      </c>
      <c r="W51" t="s">
        <v>594</v>
      </c>
      <c r="X51" t="s">
        <v>79</v>
      </c>
      <c r="Y51" t="s">
        <v>80</v>
      </c>
      <c r="Z51" t="s">
        <v>81</v>
      </c>
      <c r="AA51" t="s">
        <v>82</v>
      </c>
      <c r="AD51" t="s">
        <v>83</v>
      </c>
      <c r="AE51" t="s">
        <v>84</v>
      </c>
      <c r="AF51" s="1">
        <v>42430</v>
      </c>
      <c r="AG51" s="3">
        <v>43584127</v>
      </c>
      <c r="AH51" t="s">
        <v>595</v>
      </c>
      <c r="AI51" s="1">
        <v>31486</v>
      </c>
      <c r="AJ51" t="s">
        <v>86</v>
      </c>
      <c r="AK51" t="s">
        <v>596</v>
      </c>
      <c r="AL51" t="s">
        <v>597</v>
      </c>
      <c r="AM51" t="s">
        <v>226</v>
      </c>
      <c r="AN51" t="str">
        <f t="shared" ref="AN51:AN106" si="1">CONCATENATE(AK51," ",AL51," ",AM51)</f>
        <v>SOTO GARCIA EDWIN</v>
      </c>
      <c r="AO51" t="s">
        <v>90</v>
      </c>
      <c r="AP51" s="1">
        <v>40238</v>
      </c>
      <c r="AQ51" t="s">
        <v>598</v>
      </c>
      <c r="AR51" t="s">
        <v>92</v>
      </c>
      <c r="AS51" t="s">
        <v>93</v>
      </c>
      <c r="AT51" s="1">
        <v>42342</v>
      </c>
      <c r="AU51" s="1">
        <v>42342</v>
      </c>
      <c r="AV51" t="s">
        <v>116</v>
      </c>
      <c r="AW51" t="s">
        <v>95</v>
      </c>
      <c r="AX51" t="s">
        <v>96</v>
      </c>
      <c r="AZ51" t="s">
        <v>599</v>
      </c>
      <c r="BB51" t="s">
        <v>600</v>
      </c>
      <c r="BC51" t="s">
        <v>119</v>
      </c>
      <c r="BD51" t="s">
        <v>100</v>
      </c>
      <c r="BE51" t="s">
        <v>74</v>
      </c>
      <c r="BF51" t="s">
        <v>101</v>
      </c>
      <c r="BI51" t="s">
        <v>72</v>
      </c>
      <c r="BJ51" t="s">
        <v>74</v>
      </c>
    </row>
    <row r="52" spans="1:62" x14ac:dyDescent="0.25">
      <c r="A52" s="5">
        <f>COUNTIF($B$1:B52,REPORTE!$C$3)</f>
        <v>0</v>
      </c>
      <c r="B52" s="3">
        <v>232272</v>
      </c>
      <c r="C52" t="s">
        <v>59</v>
      </c>
      <c r="D52" t="s">
        <v>60</v>
      </c>
      <c r="E52" t="s">
        <v>61</v>
      </c>
      <c r="F52" t="s">
        <v>62</v>
      </c>
      <c r="G52" t="s">
        <v>63</v>
      </c>
      <c r="H52" t="s">
        <v>120</v>
      </c>
      <c r="I52" t="s">
        <v>65</v>
      </c>
      <c r="J52" t="s">
        <v>498</v>
      </c>
      <c r="K52" t="s">
        <v>499</v>
      </c>
      <c r="L52" t="s">
        <v>500</v>
      </c>
      <c r="M52" t="s">
        <v>501</v>
      </c>
      <c r="N52" t="s">
        <v>70</v>
      </c>
      <c r="O52" t="s">
        <v>502</v>
      </c>
      <c r="P52" t="s">
        <v>72</v>
      </c>
      <c r="Q52" t="s">
        <v>601</v>
      </c>
      <c r="R52" t="s">
        <v>74</v>
      </c>
      <c r="S52" t="s">
        <v>75</v>
      </c>
      <c r="T52" t="s">
        <v>75</v>
      </c>
      <c r="U52" t="s">
        <v>160</v>
      </c>
      <c r="V52" t="s">
        <v>77</v>
      </c>
      <c r="W52" t="s">
        <v>602</v>
      </c>
      <c r="X52" t="s">
        <v>79</v>
      </c>
      <c r="Y52" t="s">
        <v>80</v>
      </c>
      <c r="Z52" t="s">
        <v>81</v>
      </c>
      <c r="AA52" t="s">
        <v>82</v>
      </c>
      <c r="AD52" t="s">
        <v>83</v>
      </c>
      <c r="AE52" t="s">
        <v>84</v>
      </c>
      <c r="AF52" s="1">
        <v>42430</v>
      </c>
      <c r="AG52" s="3">
        <v>41397798</v>
      </c>
      <c r="AH52" t="s">
        <v>603</v>
      </c>
      <c r="AI52" s="1">
        <v>30155</v>
      </c>
      <c r="AJ52" t="s">
        <v>111</v>
      </c>
      <c r="AK52" t="s">
        <v>604</v>
      </c>
      <c r="AL52" t="s">
        <v>605</v>
      </c>
      <c r="AM52" t="s">
        <v>606</v>
      </c>
      <c r="AN52" t="str">
        <f t="shared" si="1"/>
        <v>CUTIRE MAMANI GLADYS</v>
      </c>
      <c r="AO52" t="s">
        <v>90</v>
      </c>
      <c r="AP52" s="1">
        <v>38869</v>
      </c>
      <c r="AQ52" t="s">
        <v>607</v>
      </c>
      <c r="AR52" t="s">
        <v>92</v>
      </c>
      <c r="AS52" t="s">
        <v>93</v>
      </c>
      <c r="AT52" s="1">
        <v>36526</v>
      </c>
      <c r="AU52" s="1">
        <v>36526</v>
      </c>
      <c r="AV52" t="s">
        <v>94</v>
      </c>
      <c r="AW52" t="s">
        <v>95</v>
      </c>
      <c r="AX52" t="s">
        <v>96</v>
      </c>
      <c r="AZ52" t="s">
        <v>608</v>
      </c>
      <c r="BB52" t="s">
        <v>609</v>
      </c>
      <c r="BC52" t="s">
        <v>610</v>
      </c>
      <c r="BD52" t="s">
        <v>100</v>
      </c>
      <c r="BE52" t="s">
        <v>74</v>
      </c>
      <c r="BF52" t="s">
        <v>101</v>
      </c>
      <c r="BI52" t="s">
        <v>72</v>
      </c>
      <c r="BJ52" t="s">
        <v>74</v>
      </c>
    </row>
    <row r="53" spans="1:62" x14ac:dyDescent="0.25">
      <c r="A53" s="5">
        <f>COUNTIF($B$1:B53,REPORTE!$C$3)</f>
        <v>0</v>
      </c>
      <c r="B53" s="3">
        <v>232272</v>
      </c>
      <c r="C53" t="s">
        <v>59</v>
      </c>
      <c r="D53" t="s">
        <v>60</v>
      </c>
      <c r="E53" t="s">
        <v>61</v>
      </c>
      <c r="F53" t="s">
        <v>62</v>
      </c>
      <c r="G53" t="s">
        <v>63</v>
      </c>
      <c r="H53" t="s">
        <v>120</v>
      </c>
      <c r="I53" t="s">
        <v>65</v>
      </c>
      <c r="J53" t="s">
        <v>498</v>
      </c>
      <c r="K53" t="s">
        <v>499</v>
      </c>
      <c r="L53" t="s">
        <v>500</v>
      </c>
      <c r="M53" t="s">
        <v>501</v>
      </c>
      <c r="N53" t="s">
        <v>70</v>
      </c>
      <c r="O53" t="s">
        <v>502</v>
      </c>
      <c r="P53" t="s">
        <v>72</v>
      </c>
      <c r="Q53" t="s">
        <v>611</v>
      </c>
      <c r="R53" t="s">
        <v>74</v>
      </c>
      <c r="S53" t="s">
        <v>75</v>
      </c>
      <c r="T53" t="s">
        <v>75</v>
      </c>
      <c r="U53" t="s">
        <v>160</v>
      </c>
      <c r="V53" t="s">
        <v>77</v>
      </c>
      <c r="W53" t="s">
        <v>612</v>
      </c>
      <c r="X53" t="s">
        <v>181</v>
      </c>
      <c r="Y53" t="s">
        <v>143</v>
      </c>
      <c r="Z53" t="s">
        <v>81</v>
      </c>
      <c r="AA53" t="s">
        <v>82</v>
      </c>
      <c r="AD53" t="s">
        <v>83</v>
      </c>
      <c r="AE53" t="s">
        <v>84</v>
      </c>
      <c r="AF53" s="1">
        <v>42795</v>
      </c>
      <c r="AG53" s="3">
        <v>24667642</v>
      </c>
      <c r="AH53" t="s">
        <v>613</v>
      </c>
      <c r="AI53" s="1">
        <v>22412</v>
      </c>
      <c r="AJ53" t="s">
        <v>86</v>
      </c>
      <c r="AK53" t="s">
        <v>614</v>
      </c>
      <c r="AL53" t="s">
        <v>456</v>
      </c>
      <c r="AM53" t="s">
        <v>615</v>
      </c>
      <c r="AN53" t="str">
        <f t="shared" si="1"/>
        <v>CCOYORI PUMA ANTONIO</v>
      </c>
      <c r="AO53" t="s">
        <v>90</v>
      </c>
      <c r="AP53" s="1">
        <v>2</v>
      </c>
      <c r="AQ53" t="s">
        <v>101</v>
      </c>
      <c r="AR53" t="s">
        <v>92</v>
      </c>
      <c r="AS53" t="s">
        <v>101</v>
      </c>
      <c r="AT53" t="s">
        <v>100</v>
      </c>
      <c r="AU53" t="s">
        <v>100</v>
      </c>
      <c r="AV53" t="s">
        <v>101</v>
      </c>
      <c r="AW53" t="s">
        <v>95</v>
      </c>
      <c r="AX53" t="s">
        <v>136</v>
      </c>
      <c r="AZ53" t="s">
        <v>101</v>
      </c>
      <c r="BB53" t="s">
        <v>616</v>
      </c>
      <c r="BC53" t="s">
        <v>119</v>
      </c>
      <c r="BD53" t="s">
        <v>100</v>
      </c>
      <c r="BE53" t="s">
        <v>74</v>
      </c>
      <c r="BF53" t="s">
        <v>101</v>
      </c>
      <c r="BI53" t="s">
        <v>72</v>
      </c>
      <c r="BJ53" t="s">
        <v>74</v>
      </c>
    </row>
    <row r="54" spans="1:62" x14ac:dyDescent="0.25">
      <c r="A54" s="5">
        <f>COUNTIF($B$1:B54,REPORTE!$C$3)</f>
        <v>0</v>
      </c>
      <c r="B54" s="3">
        <v>232272</v>
      </c>
      <c r="C54" t="s">
        <v>59</v>
      </c>
      <c r="D54" t="s">
        <v>60</v>
      </c>
      <c r="E54" t="s">
        <v>61</v>
      </c>
      <c r="F54" t="s">
        <v>62</v>
      </c>
      <c r="G54" t="s">
        <v>63</v>
      </c>
      <c r="H54" t="s">
        <v>120</v>
      </c>
      <c r="I54" t="s">
        <v>65</v>
      </c>
      <c r="J54" t="s">
        <v>498</v>
      </c>
      <c r="K54" t="s">
        <v>499</v>
      </c>
      <c r="L54" t="s">
        <v>500</v>
      </c>
      <c r="M54" t="s">
        <v>501</v>
      </c>
      <c r="N54" t="s">
        <v>70</v>
      </c>
      <c r="O54" t="s">
        <v>502</v>
      </c>
      <c r="P54" t="s">
        <v>72</v>
      </c>
      <c r="Q54" t="s">
        <v>617</v>
      </c>
      <c r="R54" t="s">
        <v>74</v>
      </c>
      <c r="S54" t="s">
        <v>75</v>
      </c>
      <c r="T54" t="s">
        <v>75</v>
      </c>
      <c r="U54" t="s">
        <v>140</v>
      </c>
      <c r="V54" t="s">
        <v>77</v>
      </c>
      <c r="W54" t="s">
        <v>618</v>
      </c>
      <c r="X54" t="s">
        <v>108</v>
      </c>
      <c r="Y54" t="s">
        <v>109</v>
      </c>
      <c r="Z54" t="s">
        <v>81</v>
      </c>
      <c r="AA54" t="s">
        <v>82</v>
      </c>
      <c r="AD54" t="s">
        <v>83</v>
      </c>
      <c r="AE54" t="s">
        <v>84</v>
      </c>
      <c r="AF54" t="s">
        <v>100</v>
      </c>
      <c r="AG54" s="3">
        <v>23939511</v>
      </c>
      <c r="AH54" t="s">
        <v>619</v>
      </c>
      <c r="AI54" s="1">
        <v>25533</v>
      </c>
      <c r="AJ54" t="s">
        <v>86</v>
      </c>
      <c r="AK54" t="s">
        <v>620</v>
      </c>
      <c r="AL54" t="s">
        <v>286</v>
      </c>
      <c r="AM54" t="s">
        <v>621</v>
      </c>
      <c r="AN54" t="str">
        <f t="shared" si="1"/>
        <v>ORE PALOMINO MARIO</v>
      </c>
      <c r="AO54" t="s">
        <v>166</v>
      </c>
      <c r="AP54" s="1">
        <v>36487</v>
      </c>
      <c r="AQ54" t="s">
        <v>119</v>
      </c>
      <c r="AR54" t="s">
        <v>197</v>
      </c>
      <c r="AS54" t="s">
        <v>622</v>
      </c>
      <c r="AT54" s="1">
        <v>36487</v>
      </c>
      <c r="AU54" s="1">
        <v>36487</v>
      </c>
      <c r="AV54" t="s">
        <v>420</v>
      </c>
      <c r="AW54" t="s">
        <v>119</v>
      </c>
      <c r="AX54" t="s">
        <v>200</v>
      </c>
      <c r="AY54" t="s">
        <v>153</v>
      </c>
      <c r="AZ54" t="s">
        <v>623</v>
      </c>
      <c r="BA54" t="s">
        <v>155</v>
      </c>
      <c r="BB54" t="s">
        <v>624</v>
      </c>
      <c r="BC54" t="s">
        <v>625</v>
      </c>
      <c r="BD54" s="1">
        <v>44610</v>
      </c>
      <c r="BE54" t="s">
        <v>626</v>
      </c>
      <c r="BF54" t="s">
        <v>74</v>
      </c>
      <c r="BI54" t="s">
        <v>72</v>
      </c>
      <c r="BJ54" t="s">
        <v>74</v>
      </c>
    </row>
    <row r="55" spans="1:62" x14ac:dyDescent="0.25">
      <c r="A55" s="5">
        <f>COUNTIF($B$1:B55,REPORTE!$C$3)</f>
        <v>0</v>
      </c>
      <c r="B55" s="3">
        <v>232272</v>
      </c>
      <c r="C55" t="s">
        <v>59</v>
      </c>
      <c r="D55" t="s">
        <v>60</v>
      </c>
      <c r="E55" t="s">
        <v>61</v>
      </c>
      <c r="F55" t="s">
        <v>62</v>
      </c>
      <c r="G55" t="s">
        <v>63</v>
      </c>
      <c r="H55" t="s">
        <v>120</v>
      </c>
      <c r="I55" t="s">
        <v>65</v>
      </c>
      <c r="J55" t="s">
        <v>498</v>
      </c>
      <c r="K55" t="s">
        <v>499</v>
      </c>
      <c r="L55" t="s">
        <v>500</v>
      </c>
      <c r="M55" t="s">
        <v>501</v>
      </c>
      <c r="N55" t="s">
        <v>70</v>
      </c>
      <c r="O55" t="s">
        <v>502</v>
      </c>
      <c r="P55" t="s">
        <v>72</v>
      </c>
      <c r="Q55" t="s">
        <v>627</v>
      </c>
      <c r="R55" t="s">
        <v>74</v>
      </c>
      <c r="S55" t="s">
        <v>75</v>
      </c>
      <c r="T55" t="s">
        <v>75</v>
      </c>
      <c r="U55" t="s">
        <v>160</v>
      </c>
      <c r="V55" t="s">
        <v>77</v>
      </c>
      <c r="W55" t="s">
        <v>628</v>
      </c>
      <c r="X55" t="s">
        <v>108</v>
      </c>
      <c r="Y55" t="s">
        <v>109</v>
      </c>
      <c r="Z55" t="s">
        <v>81</v>
      </c>
      <c r="AA55" t="s">
        <v>82</v>
      </c>
      <c r="AD55" t="s">
        <v>83</v>
      </c>
      <c r="AE55" t="s">
        <v>84</v>
      </c>
      <c r="AF55" s="1">
        <v>42430</v>
      </c>
      <c r="AG55" s="3">
        <v>43882107</v>
      </c>
      <c r="AH55" t="s">
        <v>629</v>
      </c>
      <c r="AI55" s="1">
        <v>31654</v>
      </c>
      <c r="AJ55" t="s">
        <v>111</v>
      </c>
      <c r="AK55" t="s">
        <v>630</v>
      </c>
      <c r="AL55" t="s">
        <v>631</v>
      </c>
      <c r="AM55" t="s">
        <v>632</v>
      </c>
      <c r="AN55" t="str">
        <f t="shared" si="1"/>
        <v>CHOQUEVILCA AMANCA ROSA</v>
      </c>
      <c r="AO55" t="s">
        <v>90</v>
      </c>
      <c r="AP55" s="1">
        <v>41334</v>
      </c>
      <c r="AQ55" t="s">
        <v>101</v>
      </c>
      <c r="AR55" t="s">
        <v>92</v>
      </c>
      <c r="AS55" t="s">
        <v>93</v>
      </c>
      <c r="AT55" s="1">
        <v>36526</v>
      </c>
      <c r="AU55" s="1">
        <v>36526</v>
      </c>
      <c r="AV55" t="s">
        <v>116</v>
      </c>
      <c r="AW55" t="s">
        <v>95</v>
      </c>
      <c r="AX55" t="s">
        <v>96</v>
      </c>
      <c r="AZ55" t="s">
        <v>633</v>
      </c>
      <c r="BB55" t="s">
        <v>634</v>
      </c>
      <c r="BC55" t="s">
        <v>119</v>
      </c>
      <c r="BD55" t="s">
        <v>100</v>
      </c>
      <c r="BE55" t="s">
        <v>74</v>
      </c>
      <c r="BF55" t="s">
        <v>101</v>
      </c>
      <c r="BI55" t="s">
        <v>72</v>
      </c>
      <c r="BJ55" t="s">
        <v>74</v>
      </c>
    </row>
    <row r="56" spans="1:62" x14ac:dyDescent="0.25">
      <c r="A56" s="5">
        <f>COUNTIF($B$1:B56,REPORTE!$C$3)</f>
        <v>0</v>
      </c>
      <c r="B56" s="3">
        <v>232272</v>
      </c>
      <c r="C56" t="s">
        <v>59</v>
      </c>
      <c r="D56" t="s">
        <v>60</v>
      </c>
      <c r="E56" t="s">
        <v>61</v>
      </c>
      <c r="F56" t="s">
        <v>62</v>
      </c>
      <c r="G56" t="s">
        <v>63</v>
      </c>
      <c r="H56" t="s">
        <v>120</v>
      </c>
      <c r="I56" t="s">
        <v>65</v>
      </c>
      <c r="J56" t="s">
        <v>498</v>
      </c>
      <c r="K56" t="s">
        <v>499</v>
      </c>
      <c r="L56" t="s">
        <v>500</v>
      </c>
      <c r="M56" t="s">
        <v>501</v>
      </c>
      <c r="N56" t="s">
        <v>70</v>
      </c>
      <c r="O56" t="s">
        <v>502</v>
      </c>
      <c r="P56" t="s">
        <v>72</v>
      </c>
      <c r="Q56" t="s">
        <v>635</v>
      </c>
      <c r="R56" t="s">
        <v>74</v>
      </c>
      <c r="S56" t="s">
        <v>75</v>
      </c>
      <c r="T56" t="s">
        <v>75</v>
      </c>
      <c r="U56" t="s">
        <v>160</v>
      </c>
      <c r="V56" t="s">
        <v>77</v>
      </c>
      <c r="W56" t="s">
        <v>636</v>
      </c>
      <c r="X56" t="s">
        <v>181</v>
      </c>
      <c r="Y56" t="s">
        <v>143</v>
      </c>
      <c r="Z56" t="s">
        <v>81</v>
      </c>
      <c r="AA56" t="s">
        <v>82</v>
      </c>
      <c r="AD56" t="s">
        <v>83</v>
      </c>
      <c r="AE56" t="s">
        <v>84</v>
      </c>
      <c r="AF56" t="s">
        <v>100</v>
      </c>
      <c r="AG56" s="3">
        <v>42265504</v>
      </c>
      <c r="AH56" t="s">
        <v>637</v>
      </c>
      <c r="AI56" s="1">
        <v>29962</v>
      </c>
      <c r="AJ56" t="s">
        <v>111</v>
      </c>
      <c r="AK56" t="s">
        <v>638</v>
      </c>
      <c r="AL56" t="s">
        <v>605</v>
      </c>
      <c r="AM56" t="s">
        <v>639</v>
      </c>
      <c r="AN56" t="str">
        <f t="shared" si="1"/>
        <v>BUSTAMANTE MAMANI NOELY JESUSA</v>
      </c>
      <c r="AO56" t="s">
        <v>90</v>
      </c>
      <c r="AP56" s="1">
        <v>2</v>
      </c>
      <c r="AQ56" t="s">
        <v>640</v>
      </c>
      <c r="AR56" t="s">
        <v>92</v>
      </c>
      <c r="AS56" t="s">
        <v>101</v>
      </c>
      <c r="AT56" s="1">
        <v>2</v>
      </c>
      <c r="AU56" s="1">
        <v>2</v>
      </c>
      <c r="AV56" t="s">
        <v>116</v>
      </c>
      <c r="AW56" t="s">
        <v>95</v>
      </c>
      <c r="AX56" t="s">
        <v>200</v>
      </c>
      <c r="AY56" t="s">
        <v>153</v>
      </c>
      <c r="AZ56" t="s">
        <v>201</v>
      </c>
      <c r="BA56" t="s">
        <v>155</v>
      </c>
      <c r="BB56" t="s">
        <v>641</v>
      </c>
      <c r="BC56" t="s">
        <v>642</v>
      </c>
      <c r="BD56" s="1">
        <v>44629</v>
      </c>
      <c r="BE56" t="s">
        <v>643</v>
      </c>
      <c r="BF56" t="s">
        <v>101</v>
      </c>
      <c r="BI56" t="s">
        <v>72</v>
      </c>
      <c r="BJ56" t="s">
        <v>74</v>
      </c>
    </row>
    <row r="57" spans="1:62" x14ac:dyDescent="0.25">
      <c r="A57" s="5">
        <f>COUNTIF($B$1:B57,REPORTE!$C$3)</f>
        <v>0</v>
      </c>
      <c r="B57" s="3">
        <v>232272</v>
      </c>
      <c r="C57" t="s">
        <v>59</v>
      </c>
      <c r="D57" t="s">
        <v>60</v>
      </c>
      <c r="E57" t="s">
        <v>61</v>
      </c>
      <c r="F57" t="s">
        <v>62</v>
      </c>
      <c r="G57" t="s">
        <v>63</v>
      </c>
      <c r="H57" t="s">
        <v>120</v>
      </c>
      <c r="I57" t="s">
        <v>65</v>
      </c>
      <c r="J57" t="s">
        <v>498</v>
      </c>
      <c r="K57" t="s">
        <v>499</v>
      </c>
      <c r="L57" t="s">
        <v>500</v>
      </c>
      <c r="M57" t="s">
        <v>501</v>
      </c>
      <c r="N57" t="s">
        <v>70</v>
      </c>
      <c r="O57" t="s">
        <v>502</v>
      </c>
      <c r="P57" t="s">
        <v>72</v>
      </c>
      <c r="Q57" t="s">
        <v>644</v>
      </c>
      <c r="R57" t="s">
        <v>74</v>
      </c>
      <c r="S57" t="s">
        <v>75</v>
      </c>
      <c r="T57" t="s">
        <v>75</v>
      </c>
      <c r="U57" t="s">
        <v>160</v>
      </c>
      <c r="V57" t="s">
        <v>77</v>
      </c>
      <c r="W57" t="s">
        <v>645</v>
      </c>
      <c r="X57" t="s">
        <v>108</v>
      </c>
      <c r="Y57" t="s">
        <v>109</v>
      </c>
      <c r="Z57" t="s">
        <v>81</v>
      </c>
      <c r="AA57" t="s">
        <v>82</v>
      </c>
      <c r="AD57" t="s">
        <v>83</v>
      </c>
      <c r="AE57" t="s">
        <v>84</v>
      </c>
      <c r="AF57" s="1">
        <v>42430</v>
      </c>
      <c r="AG57" s="3">
        <v>41677599</v>
      </c>
      <c r="AH57" t="s">
        <v>646</v>
      </c>
      <c r="AI57" s="1">
        <v>30312</v>
      </c>
      <c r="AJ57" t="s">
        <v>111</v>
      </c>
      <c r="AK57" t="s">
        <v>647</v>
      </c>
      <c r="AL57" t="s">
        <v>648</v>
      </c>
      <c r="AM57" t="s">
        <v>649</v>
      </c>
      <c r="AN57" t="str">
        <f t="shared" si="1"/>
        <v>PUCAPUCA CUELLAR FANY</v>
      </c>
      <c r="AO57" t="s">
        <v>90</v>
      </c>
      <c r="AP57" s="1">
        <v>39873</v>
      </c>
      <c r="AQ57" t="s">
        <v>650</v>
      </c>
      <c r="AR57" t="s">
        <v>92</v>
      </c>
      <c r="AS57" t="s">
        <v>93</v>
      </c>
      <c r="AT57" s="1">
        <v>36526</v>
      </c>
      <c r="AU57" s="1">
        <v>36526</v>
      </c>
      <c r="AV57" t="s">
        <v>116</v>
      </c>
      <c r="AW57" t="s">
        <v>95</v>
      </c>
      <c r="AX57" t="s">
        <v>96</v>
      </c>
      <c r="AZ57" t="s">
        <v>651</v>
      </c>
      <c r="BB57" t="s">
        <v>652</v>
      </c>
      <c r="BC57" t="s">
        <v>119</v>
      </c>
      <c r="BD57" t="s">
        <v>100</v>
      </c>
      <c r="BE57" t="s">
        <v>74</v>
      </c>
      <c r="BF57" t="s">
        <v>101</v>
      </c>
      <c r="BI57" t="s">
        <v>72</v>
      </c>
      <c r="BJ57" t="s">
        <v>74</v>
      </c>
    </row>
    <row r="58" spans="1:62" x14ac:dyDescent="0.25">
      <c r="A58" s="5">
        <f>COUNTIF($B$1:B58,REPORTE!$C$3)</f>
        <v>0</v>
      </c>
      <c r="B58" s="3">
        <v>639575</v>
      </c>
      <c r="C58" t="s">
        <v>59</v>
      </c>
      <c r="D58" t="s">
        <v>60</v>
      </c>
      <c r="E58" t="s">
        <v>61</v>
      </c>
      <c r="F58" t="s">
        <v>62</v>
      </c>
      <c r="G58" t="s">
        <v>662</v>
      </c>
      <c r="H58" t="s">
        <v>64</v>
      </c>
      <c r="I58" t="s">
        <v>65</v>
      </c>
      <c r="J58" t="s">
        <v>121</v>
      </c>
      <c r="K58" t="s">
        <v>663</v>
      </c>
      <c r="L58" t="s">
        <v>664</v>
      </c>
      <c r="M58" t="s">
        <v>665</v>
      </c>
      <c r="N58" t="s">
        <v>70</v>
      </c>
      <c r="O58" t="s">
        <v>666</v>
      </c>
      <c r="P58" t="s">
        <v>72</v>
      </c>
      <c r="Q58" t="s">
        <v>667</v>
      </c>
      <c r="R58" t="s">
        <v>74</v>
      </c>
      <c r="S58" t="s">
        <v>75</v>
      </c>
      <c r="T58" t="s">
        <v>75</v>
      </c>
      <c r="U58" t="s">
        <v>76</v>
      </c>
      <c r="V58" t="s">
        <v>141</v>
      </c>
      <c r="W58" t="s">
        <v>668</v>
      </c>
      <c r="X58" t="s">
        <v>74</v>
      </c>
      <c r="Y58" t="s">
        <v>143</v>
      </c>
      <c r="Z58" t="s">
        <v>81</v>
      </c>
      <c r="AA58" t="s">
        <v>82</v>
      </c>
      <c r="AB58" s="1">
        <v>44986</v>
      </c>
      <c r="AC58" s="1">
        <v>45291</v>
      </c>
      <c r="AD58" t="s">
        <v>83</v>
      </c>
      <c r="AE58" t="s">
        <v>146</v>
      </c>
      <c r="AF58" t="s">
        <v>100</v>
      </c>
      <c r="AG58" s="3">
        <v>42080986</v>
      </c>
      <c r="AH58" t="s">
        <v>669</v>
      </c>
      <c r="AI58" s="1">
        <v>30610</v>
      </c>
      <c r="AJ58" t="s">
        <v>86</v>
      </c>
      <c r="AK58" t="s">
        <v>670</v>
      </c>
      <c r="AL58" t="s">
        <v>671</v>
      </c>
      <c r="AM58" t="s">
        <v>672</v>
      </c>
      <c r="AN58" t="str">
        <f t="shared" si="1"/>
        <v>OROCHE ARO GUILLERMO</v>
      </c>
      <c r="AO58" t="s">
        <v>166</v>
      </c>
      <c r="AP58" s="1">
        <v>2</v>
      </c>
      <c r="AQ58" t="s">
        <v>101</v>
      </c>
      <c r="AR58" t="s">
        <v>279</v>
      </c>
      <c r="AS58" t="s">
        <v>673</v>
      </c>
      <c r="AT58" s="1">
        <v>30610</v>
      </c>
      <c r="AU58" s="1">
        <v>30610</v>
      </c>
      <c r="AV58" t="s">
        <v>94</v>
      </c>
      <c r="AW58" t="s">
        <v>119</v>
      </c>
      <c r="AX58" t="s">
        <v>152</v>
      </c>
      <c r="AY58" t="s">
        <v>153</v>
      </c>
      <c r="AZ58" t="s">
        <v>674</v>
      </c>
      <c r="BA58" t="s">
        <v>155</v>
      </c>
      <c r="BB58" t="s">
        <v>675</v>
      </c>
      <c r="BC58" t="s">
        <v>676</v>
      </c>
      <c r="BD58" s="1">
        <v>44971</v>
      </c>
      <c r="BE58" t="s">
        <v>677</v>
      </c>
      <c r="BF58" t="s">
        <v>74</v>
      </c>
      <c r="BI58" t="s">
        <v>72</v>
      </c>
      <c r="BJ58" t="s">
        <v>74</v>
      </c>
    </row>
    <row r="59" spans="1:62" x14ac:dyDescent="0.25">
      <c r="A59" s="5">
        <f>COUNTIF($B$1:B59,REPORTE!$C$3)</f>
        <v>0</v>
      </c>
      <c r="B59" s="3">
        <v>617621</v>
      </c>
      <c r="C59" t="s">
        <v>59</v>
      </c>
      <c r="D59" t="s">
        <v>60</v>
      </c>
      <c r="E59" t="s">
        <v>61</v>
      </c>
      <c r="F59" t="s">
        <v>62</v>
      </c>
      <c r="G59" t="s">
        <v>662</v>
      </c>
      <c r="H59" t="s">
        <v>230</v>
      </c>
      <c r="I59" t="s">
        <v>65</v>
      </c>
      <c r="J59" t="s">
        <v>498</v>
      </c>
      <c r="K59" t="s">
        <v>678</v>
      </c>
      <c r="L59" t="s">
        <v>679</v>
      </c>
      <c r="M59" t="s">
        <v>680</v>
      </c>
      <c r="N59" t="s">
        <v>70</v>
      </c>
      <c r="O59" t="s">
        <v>681</v>
      </c>
      <c r="P59" t="s">
        <v>72</v>
      </c>
      <c r="Q59" t="s">
        <v>682</v>
      </c>
      <c r="R59" t="s">
        <v>74</v>
      </c>
      <c r="S59" t="s">
        <v>75</v>
      </c>
      <c r="T59" t="s">
        <v>75</v>
      </c>
      <c r="U59" t="s">
        <v>160</v>
      </c>
      <c r="V59" t="s">
        <v>77</v>
      </c>
      <c r="W59" t="s">
        <v>683</v>
      </c>
      <c r="X59" t="s">
        <v>407</v>
      </c>
      <c r="Y59" t="s">
        <v>408</v>
      </c>
      <c r="Z59" t="s">
        <v>81</v>
      </c>
      <c r="AA59" t="s">
        <v>82</v>
      </c>
      <c r="AD59" t="s">
        <v>83</v>
      </c>
      <c r="AE59" t="s">
        <v>84</v>
      </c>
      <c r="AF59" s="1">
        <v>36526</v>
      </c>
      <c r="AG59" s="3">
        <v>24704731</v>
      </c>
      <c r="AH59" t="s">
        <v>684</v>
      </c>
      <c r="AI59" s="1">
        <v>26164</v>
      </c>
      <c r="AJ59" t="s">
        <v>111</v>
      </c>
      <c r="AK59" t="s">
        <v>685</v>
      </c>
      <c r="AL59" t="s">
        <v>470</v>
      </c>
      <c r="AM59" t="s">
        <v>686</v>
      </c>
      <c r="AN59" t="str">
        <f t="shared" si="1"/>
        <v>CARRASCO TACO CARMEN</v>
      </c>
      <c r="AO59" t="s">
        <v>92</v>
      </c>
      <c r="AP59" t="s">
        <v>100</v>
      </c>
      <c r="AQ59" t="s">
        <v>119</v>
      </c>
      <c r="AR59" t="s">
        <v>92</v>
      </c>
      <c r="AS59" t="s">
        <v>119</v>
      </c>
      <c r="AT59" t="s">
        <v>100</v>
      </c>
      <c r="AU59" t="s">
        <v>100</v>
      </c>
      <c r="AV59" t="s">
        <v>119</v>
      </c>
      <c r="AW59" t="s">
        <v>95</v>
      </c>
      <c r="AX59" t="s">
        <v>136</v>
      </c>
      <c r="AZ59" t="s">
        <v>119</v>
      </c>
      <c r="BB59" t="s">
        <v>687</v>
      </c>
      <c r="BC59" t="s">
        <v>119</v>
      </c>
      <c r="BD59" t="s">
        <v>100</v>
      </c>
      <c r="BE59" t="s">
        <v>74</v>
      </c>
      <c r="BF59" t="s">
        <v>101</v>
      </c>
      <c r="BI59" t="s">
        <v>72</v>
      </c>
      <c r="BJ59" t="s">
        <v>74</v>
      </c>
    </row>
    <row r="60" spans="1:62" x14ac:dyDescent="0.25">
      <c r="A60" s="5">
        <f>COUNTIF($B$1:B60,REPORTE!$C$3)</f>
        <v>0</v>
      </c>
      <c r="B60" s="3">
        <v>617621</v>
      </c>
      <c r="C60" t="s">
        <v>59</v>
      </c>
      <c r="D60" t="s">
        <v>60</v>
      </c>
      <c r="E60" t="s">
        <v>61</v>
      </c>
      <c r="F60" t="s">
        <v>62</v>
      </c>
      <c r="G60" t="s">
        <v>662</v>
      </c>
      <c r="H60" t="s">
        <v>230</v>
      </c>
      <c r="I60" t="s">
        <v>65</v>
      </c>
      <c r="J60" t="s">
        <v>498</v>
      </c>
      <c r="K60" t="s">
        <v>678</v>
      </c>
      <c r="L60" t="s">
        <v>679</v>
      </c>
      <c r="M60" t="s">
        <v>680</v>
      </c>
      <c r="N60" t="s">
        <v>70</v>
      </c>
      <c r="O60" t="s">
        <v>681</v>
      </c>
      <c r="P60" t="s">
        <v>72</v>
      </c>
      <c r="Q60" t="s">
        <v>688</v>
      </c>
      <c r="R60" t="s">
        <v>74</v>
      </c>
      <c r="S60" t="s">
        <v>75</v>
      </c>
      <c r="T60" t="s">
        <v>75</v>
      </c>
      <c r="U60" t="s">
        <v>160</v>
      </c>
      <c r="V60" t="s">
        <v>77</v>
      </c>
      <c r="W60" t="s">
        <v>689</v>
      </c>
      <c r="X60" t="s">
        <v>181</v>
      </c>
      <c r="Y60" t="s">
        <v>143</v>
      </c>
      <c r="Z60" t="s">
        <v>81</v>
      </c>
      <c r="AA60" t="s">
        <v>82</v>
      </c>
      <c r="AD60" t="s">
        <v>83</v>
      </c>
      <c r="AE60" t="s">
        <v>84</v>
      </c>
      <c r="AF60" s="1">
        <v>36526</v>
      </c>
      <c r="AG60" s="3">
        <v>24706542</v>
      </c>
      <c r="AH60" t="s">
        <v>690</v>
      </c>
      <c r="AI60" s="1">
        <v>25218</v>
      </c>
      <c r="AJ60" t="s">
        <v>111</v>
      </c>
      <c r="AK60" t="s">
        <v>554</v>
      </c>
      <c r="AL60" t="s">
        <v>691</v>
      </c>
      <c r="AM60" t="s">
        <v>692</v>
      </c>
      <c r="AN60" t="str">
        <f t="shared" si="1"/>
        <v>CHINO HUAMANI HONORATA</v>
      </c>
      <c r="AO60" t="s">
        <v>92</v>
      </c>
      <c r="AP60" t="s">
        <v>100</v>
      </c>
      <c r="AQ60" t="s">
        <v>119</v>
      </c>
      <c r="AR60" t="s">
        <v>92</v>
      </c>
      <c r="AS60" t="s">
        <v>101</v>
      </c>
      <c r="AT60" t="s">
        <v>100</v>
      </c>
      <c r="AU60" t="s">
        <v>100</v>
      </c>
      <c r="AV60" t="s">
        <v>119</v>
      </c>
      <c r="AW60" t="s">
        <v>95</v>
      </c>
      <c r="AX60" t="s">
        <v>96</v>
      </c>
      <c r="AZ60" t="s">
        <v>119</v>
      </c>
      <c r="BB60" t="s">
        <v>693</v>
      </c>
      <c r="BC60" t="s">
        <v>119</v>
      </c>
      <c r="BD60" t="s">
        <v>100</v>
      </c>
      <c r="BE60" t="s">
        <v>74</v>
      </c>
      <c r="BF60" t="s">
        <v>101</v>
      </c>
      <c r="BI60" t="s">
        <v>72</v>
      </c>
      <c r="BJ60" t="s">
        <v>74</v>
      </c>
    </row>
    <row r="61" spans="1:62" x14ac:dyDescent="0.25">
      <c r="A61" s="5">
        <f>COUNTIF($B$1:B61,REPORTE!$C$3)</f>
        <v>0</v>
      </c>
      <c r="B61" s="3">
        <v>232645</v>
      </c>
      <c r="C61" t="s">
        <v>59</v>
      </c>
      <c r="D61" t="s">
        <v>60</v>
      </c>
      <c r="E61" t="s">
        <v>61</v>
      </c>
      <c r="F61" t="s">
        <v>62</v>
      </c>
      <c r="G61" t="s">
        <v>662</v>
      </c>
      <c r="H61" t="s">
        <v>230</v>
      </c>
      <c r="I61" t="s">
        <v>65</v>
      </c>
      <c r="J61" t="s">
        <v>121</v>
      </c>
      <c r="K61" t="s">
        <v>694</v>
      </c>
      <c r="L61" t="s">
        <v>695</v>
      </c>
      <c r="M61" t="s">
        <v>696</v>
      </c>
      <c r="N61" t="s">
        <v>70</v>
      </c>
      <c r="O61" t="s">
        <v>697</v>
      </c>
      <c r="P61" t="s">
        <v>72</v>
      </c>
      <c r="Q61" t="s">
        <v>698</v>
      </c>
      <c r="R61" t="s">
        <v>74</v>
      </c>
      <c r="S61" t="s">
        <v>75</v>
      </c>
      <c r="T61" t="s">
        <v>127</v>
      </c>
      <c r="U61" t="s">
        <v>128</v>
      </c>
      <c r="V61" t="s">
        <v>699</v>
      </c>
      <c r="W61" t="s">
        <v>700</v>
      </c>
      <c r="X61" t="s">
        <v>701</v>
      </c>
      <c r="Y61" t="s">
        <v>702</v>
      </c>
      <c r="Z61" t="s">
        <v>131</v>
      </c>
      <c r="AA61" t="s">
        <v>703</v>
      </c>
      <c r="AB61" s="1">
        <v>44986</v>
      </c>
      <c r="AD61" t="s">
        <v>83</v>
      </c>
      <c r="AE61" t="s">
        <v>84</v>
      </c>
      <c r="AF61" s="1">
        <v>41334</v>
      </c>
      <c r="AG61" s="3">
        <v>24704105</v>
      </c>
      <c r="AH61" t="s">
        <v>704</v>
      </c>
      <c r="AI61" s="1">
        <v>25492</v>
      </c>
      <c r="AJ61" t="s">
        <v>86</v>
      </c>
      <c r="AK61" t="s">
        <v>705</v>
      </c>
      <c r="AL61" t="s">
        <v>706</v>
      </c>
      <c r="AM61" t="s">
        <v>707</v>
      </c>
      <c r="AN61" t="str">
        <f t="shared" si="1"/>
        <v>CASA ALANOCA EDUARDO</v>
      </c>
      <c r="AO61" t="s">
        <v>90</v>
      </c>
      <c r="AP61" s="1">
        <v>36526</v>
      </c>
      <c r="AQ61" t="s">
        <v>119</v>
      </c>
      <c r="AR61" t="s">
        <v>92</v>
      </c>
      <c r="AS61" t="s">
        <v>101</v>
      </c>
      <c r="AT61" t="s">
        <v>100</v>
      </c>
      <c r="AU61" t="s">
        <v>100</v>
      </c>
      <c r="AV61" t="s">
        <v>94</v>
      </c>
      <c r="AW61" t="s">
        <v>95</v>
      </c>
      <c r="AX61" t="s">
        <v>96</v>
      </c>
      <c r="AZ61" t="s">
        <v>708</v>
      </c>
      <c r="BB61" t="s">
        <v>709</v>
      </c>
      <c r="BC61" t="s">
        <v>710</v>
      </c>
      <c r="BD61" t="s">
        <v>100</v>
      </c>
      <c r="BE61" t="s">
        <v>74</v>
      </c>
      <c r="BF61" t="s">
        <v>74</v>
      </c>
      <c r="BI61" t="s">
        <v>72</v>
      </c>
      <c r="BJ61" t="s">
        <v>74</v>
      </c>
    </row>
    <row r="62" spans="1:62" x14ac:dyDescent="0.25">
      <c r="A62" s="5">
        <f>COUNTIF($B$1:B62,REPORTE!$C$3)</f>
        <v>0</v>
      </c>
      <c r="B62" s="3">
        <v>232645</v>
      </c>
      <c r="C62" t="s">
        <v>59</v>
      </c>
      <c r="D62" t="s">
        <v>60</v>
      </c>
      <c r="E62" t="s">
        <v>61</v>
      </c>
      <c r="F62" t="s">
        <v>62</v>
      </c>
      <c r="G62" t="s">
        <v>662</v>
      </c>
      <c r="H62" t="s">
        <v>230</v>
      </c>
      <c r="I62" t="s">
        <v>65</v>
      </c>
      <c r="J62" t="s">
        <v>121</v>
      </c>
      <c r="K62" t="s">
        <v>694</v>
      </c>
      <c r="L62" t="s">
        <v>695</v>
      </c>
      <c r="M62" t="s">
        <v>696</v>
      </c>
      <c r="N62" t="s">
        <v>70</v>
      </c>
      <c r="O62" t="s">
        <v>697</v>
      </c>
      <c r="P62" t="s">
        <v>72</v>
      </c>
      <c r="Q62" t="s">
        <v>711</v>
      </c>
      <c r="R62" t="s">
        <v>74</v>
      </c>
      <c r="S62" t="s">
        <v>75</v>
      </c>
      <c r="T62" t="s">
        <v>75</v>
      </c>
      <c r="U62" t="s">
        <v>160</v>
      </c>
      <c r="V62" t="s">
        <v>141</v>
      </c>
      <c r="W62" t="s">
        <v>712</v>
      </c>
      <c r="X62" t="s">
        <v>74</v>
      </c>
      <c r="Y62" t="s">
        <v>143</v>
      </c>
      <c r="Z62" t="s">
        <v>81</v>
      </c>
      <c r="AA62" t="s">
        <v>82</v>
      </c>
      <c r="AB62" s="1">
        <v>45047</v>
      </c>
      <c r="AC62" s="1">
        <v>45291</v>
      </c>
      <c r="AD62" t="s">
        <v>83</v>
      </c>
      <c r="AE62" t="s">
        <v>146</v>
      </c>
      <c r="AF62" t="s">
        <v>100</v>
      </c>
      <c r="AG62" s="3">
        <v>41692249</v>
      </c>
      <c r="AH62" t="s">
        <v>713</v>
      </c>
      <c r="AI62" s="1">
        <v>28229</v>
      </c>
      <c r="AJ62" t="s">
        <v>86</v>
      </c>
      <c r="AK62" t="s">
        <v>714</v>
      </c>
      <c r="AL62" t="s">
        <v>264</v>
      </c>
      <c r="AM62" t="s">
        <v>715</v>
      </c>
      <c r="AN62" t="str">
        <f t="shared" si="1"/>
        <v>CHALLCO QUISPE WALTER</v>
      </c>
      <c r="AO62" t="s">
        <v>90</v>
      </c>
      <c r="AP62" s="1">
        <v>2</v>
      </c>
      <c r="AQ62" t="s">
        <v>101</v>
      </c>
      <c r="AR62" t="s">
        <v>279</v>
      </c>
      <c r="AS62" t="s">
        <v>101</v>
      </c>
      <c r="AT62" s="1">
        <v>2</v>
      </c>
      <c r="AU62" s="1">
        <v>2</v>
      </c>
      <c r="AV62" t="s">
        <v>94</v>
      </c>
      <c r="AW62" t="s">
        <v>716</v>
      </c>
      <c r="AX62" t="s">
        <v>200</v>
      </c>
      <c r="AY62" t="s">
        <v>153</v>
      </c>
      <c r="AZ62" t="s">
        <v>201</v>
      </c>
      <c r="BA62" t="s">
        <v>155</v>
      </c>
      <c r="BB62" t="s">
        <v>717</v>
      </c>
      <c r="BC62" t="s">
        <v>718</v>
      </c>
      <c r="BD62" s="1">
        <v>45012</v>
      </c>
      <c r="BE62" t="s">
        <v>719</v>
      </c>
      <c r="BF62" t="s">
        <v>74</v>
      </c>
      <c r="BI62" t="s">
        <v>72</v>
      </c>
      <c r="BJ62" t="s">
        <v>74</v>
      </c>
    </row>
    <row r="63" spans="1:62" x14ac:dyDescent="0.25">
      <c r="A63" s="5">
        <f>COUNTIF($B$1:B63,REPORTE!$C$3)</f>
        <v>0</v>
      </c>
      <c r="B63" s="3">
        <v>232629</v>
      </c>
      <c r="C63" t="s">
        <v>59</v>
      </c>
      <c r="D63" t="s">
        <v>60</v>
      </c>
      <c r="E63" t="s">
        <v>61</v>
      </c>
      <c r="F63" t="s">
        <v>62</v>
      </c>
      <c r="G63" t="s">
        <v>662</v>
      </c>
      <c r="H63" t="s">
        <v>230</v>
      </c>
      <c r="I63" t="s">
        <v>65</v>
      </c>
      <c r="J63" t="s">
        <v>121</v>
      </c>
      <c r="K63" t="s">
        <v>720</v>
      </c>
      <c r="L63" t="s">
        <v>721</v>
      </c>
      <c r="M63" t="s">
        <v>722</v>
      </c>
      <c r="N63" t="s">
        <v>70</v>
      </c>
      <c r="O63" t="s">
        <v>723</v>
      </c>
      <c r="P63" t="s">
        <v>72</v>
      </c>
      <c r="Q63" t="s">
        <v>724</v>
      </c>
      <c r="R63" t="s">
        <v>74</v>
      </c>
      <c r="S63" t="s">
        <v>75</v>
      </c>
      <c r="T63" t="s">
        <v>75</v>
      </c>
      <c r="U63" t="s">
        <v>160</v>
      </c>
      <c r="V63" t="s">
        <v>77</v>
      </c>
      <c r="W63" t="s">
        <v>725</v>
      </c>
      <c r="X63" t="s">
        <v>181</v>
      </c>
      <c r="Y63" t="s">
        <v>143</v>
      </c>
      <c r="Z63" t="s">
        <v>81</v>
      </c>
      <c r="AA63" t="s">
        <v>82</v>
      </c>
      <c r="AD63" t="s">
        <v>83</v>
      </c>
      <c r="AE63" t="s">
        <v>84</v>
      </c>
      <c r="AF63" s="1">
        <v>36526</v>
      </c>
      <c r="AG63" s="3">
        <v>24702254</v>
      </c>
      <c r="AH63" t="s">
        <v>726</v>
      </c>
      <c r="AI63" s="1">
        <v>25154</v>
      </c>
      <c r="AJ63" t="s">
        <v>111</v>
      </c>
      <c r="AK63" t="s">
        <v>727</v>
      </c>
      <c r="AL63" t="s">
        <v>456</v>
      </c>
      <c r="AM63" t="s">
        <v>728</v>
      </c>
      <c r="AN63" t="str">
        <f t="shared" si="1"/>
        <v>AUCCAHUAQUI PUMA MADELEYNI</v>
      </c>
      <c r="AO63" t="s">
        <v>92</v>
      </c>
      <c r="AP63" t="s">
        <v>100</v>
      </c>
      <c r="AQ63" t="s">
        <v>119</v>
      </c>
      <c r="AR63" t="s">
        <v>92</v>
      </c>
      <c r="AS63" t="s">
        <v>119</v>
      </c>
      <c r="AT63" t="s">
        <v>100</v>
      </c>
      <c r="AU63" t="s">
        <v>100</v>
      </c>
      <c r="AV63" t="s">
        <v>119</v>
      </c>
      <c r="AW63" t="s">
        <v>95</v>
      </c>
      <c r="AX63" t="s">
        <v>136</v>
      </c>
      <c r="AZ63" t="s">
        <v>119</v>
      </c>
      <c r="BB63" t="s">
        <v>729</v>
      </c>
      <c r="BC63" t="s">
        <v>373</v>
      </c>
      <c r="BD63" t="s">
        <v>100</v>
      </c>
      <c r="BE63" t="s">
        <v>74</v>
      </c>
      <c r="BF63" t="s">
        <v>101</v>
      </c>
      <c r="BI63" t="s">
        <v>72</v>
      </c>
      <c r="BJ63" t="s">
        <v>74</v>
      </c>
    </row>
    <row r="64" spans="1:62" x14ac:dyDescent="0.25">
      <c r="A64" s="5">
        <f>COUNTIF($B$1:B64,REPORTE!$C$3)</f>
        <v>0</v>
      </c>
      <c r="B64" s="3">
        <v>232629</v>
      </c>
      <c r="C64" t="s">
        <v>59</v>
      </c>
      <c r="D64" t="s">
        <v>60</v>
      </c>
      <c r="E64" t="s">
        <v>61</v>
      </c>
      <c r="F64" t="s">
        <v>62</v>
      </c>
      <c r="G64" t="s">
        <v>662</v>
      </c>
      <c r="H64" t="s">
        <v>230</v>
      </c>
      <c r="I64" t="s">
        <v>65</v>
      </c>
      <c r="J64" t="s">
        <v>121</v>
      </c>
      <c r="K64" t="s">
        <v>720</v>
      </c>
      <c r="L64" t="s">
        <v>721</v>
      </c>
      <c r="M64" t="s">
        <v>722</v>
      </c>
      <c r="N64" t="s">
        <v>70</v>
      </c>
      <c r="O64" t="s">
        <v>723</v>
      </c>
      <c r="P64" t="s">
        <v>72</v>
      </c>
      <c r="Q64" t="s">
        <v>730</v>
      </c>
      <c r="R64" t="s">
        <v>74</v>
      </c>
      <c r="S64" t="s">
        <v>75</v>
      </c>
      <c r="T64" t="s">
        <v>75</v>
      </c>
      <c r="U64" t="s">
        <v>76</v>
      </c>
      <c r="V64" t="s">
        <v>77</v>
      </c>
      <c r="W64" t="s">
        <v>731</v>
      </c>
      <c r="X64" t="s">
        <v>181</v>
      </c>
      <c r="Y64" t="s">
        <v>143</v>
      </c>
      <c r="Z64" t="s">
        <v>81</v>
      </c>
      <c r="AA64" t="s">
        <v>82</v>
      </c>
      <c r="AB64" s="1">
        <v>44927</v>
      </c>
      <c r="AC64" s="1">
        <v>45291</v>
      </c>
      <c r="AD64" t="s">
        <v>83</v>
      </c>
      <c r="AE64" t="s">
        <v>84</v>
      </c>
      <c r="AF64" s="1">
        <v>36526</v>
      </c>
      <c r="AG64" s="3">
        <v>24572571</v>
      </c>
      <c r="AH64" t="s">
        <v>732</v>
      </c>
      <c r="AI64" s="1">
        <v>24091</v>
      </c>
      <c r="AJ64" t="s">
        <v>86</v>
      </c>
      <c r="AK64" t="s">
        <v>733</v>
      </c>
      <c r="AL64" t="s">
        <v>734</v>
      </c>
      <c r="AM64" t="s">
        <v>735</v>
      </c>
      <c r="AN64" t="str">
        <f t="shared" si="1"/>
        <v>CHUQUIPURA VALDEZ DEMETRIO SATURNINO</v>
      </c>
      <c r="AO64" t="s">
        <v>92</v>
      </c>
      <c r="AP64" t="s">
        <v>100</v>
      </c>
      <c r="AQ64" t="s">
        <v>119</v>
      </c>
      <c r="AR64" t="s">
        <v>92</v>
      </c>
      <c r="AS64" t="s">
        <v>101</v>
      </c>
      <c r="AT64" t="s">
        <v>100</v>
      </c>
      <c r="AU64" t="s">
        <v>100</v>
      </c>
      <c r="AV64" t="s">
        <v>119</v>
      </c>
      <c r="AW64" t="s">
        <v>95</v>
      </c>
      <c r="AX64" t="s">
        <v>136</v>
      </c>
      <c r="AZ64" t="s">
        <v>119</v>
      </c>
      <c r="BB64" t="s">
        <v>736</v>
      </c>
      <c r="BC64" t="s">
        <v>119</v>
      </c>
      <c r="BD64" t="s">
        <v>100</v>
      </c>
      <c r="BE64" t="s">
        <v>74</v>
      </c>
      <c r="BF64" t="s">
        <v>101</v>
      </c>
      <c r="BI64" t="s">
        <v>72</v>
      </c>
      <c r="BJ64" t="s">
        <v>74</v>
      </c>
    </row>
    <row r="65" spans="1:62" x14ac:dyDescent="0.25">
      <c r="A65" s="5">
        <f>COUNTIF($B$1:B65,REPORTE!$C$3)</f>
        <v>0</v>
      </c>
      <c r="B65" s="3">
        <v>232637</v>
      </c>
      <c r="C65" t="s">
        <v>59</v>
      </c>
      <c r="D65" t="s">
        <v>60</v>
      </c>
      <c r="E65" t="s">
        <v>61</v>
      </c>
      <c r="F65" t="s">
        <v>62</v>
      </c>
      <c r="G65" t="s">
        <v>662</v>
      </c>
      <c r="H65" t="s">
        <v>230</v>
      </c>
      <c r="I65" t="s">
        <v>65</v>
      </c>
      <c r="J65" t="s">
        <v>121</v>
      </c>
      <c r="K65" t="s">
        <v>737</v>
      </c>
      <c r="L65" t="s">
        <v>738</v>
      </c>
      <c r="M65" t="s">
        <v>739</v>
      </c>
      <c r="N65" t="s">
        <v>70</v>
      </c>
      <c r="O65" t="s">
        <v>740</v>
      </c>
      <c r="P65" t="s">
        <v>72</v>
      </c>
      <c r="Q65" t="s">
        <v>741</v>
      </c>
      <c r="R65" t="s">
        <v>74</v>
      </c>
      <c r="S65" t="s">
        <v>75</v>
      </c>
      <c r="T65" t="s">
        <v>127</v>
      </c>
      <c r="U65" t="s">
        <v>128</v>
      </c>
      <c r="V65" t="s">
        <v>129</v>
      </c>
      <c r="W65" t="s">
        <v>742</v>
      </c>
      <c r="X65" t="s">
        <v>407</v>
      </c>
      <c r="Y65" t="s">
        <v>408</v>
      </c>
      <c r="Z65" t="s">
        <v>131</v>
      </c>
      <c r="AA65" t="s">
        <v>82</v>
      </c>
      <c r="AB65" s="1">
        <v>44927</v>
      </c>
      <c r="AC65" s="1">
        <v>45291</v>
      </c>
      <c r="AD65" t="s">
        <v>83</v>
      </c>
      <c r="AE65" t="s">
        <v>84</v>
      </c>
      <c r="AF65" s="1">
        <v>42430</v>
      </c>
      <c r="AG65" s="3">
        <v>42260580</v>
      </c>
      <c r="AH65" t="s">
        <v>743</v>
      </c>
      <c r="AI65" s="1">
        <v>29700</v>
      </c>
      <c r="AJ65" t="s">
        <v>111</v>
      </c>
      <c r="AK65" t="s">
        <v>744</v>
      </c>
      <c r="AL65" t="s">
        <v>264</v>
      </c>
      <c r="AM65" t="s">
        <v>745</v>
      </c>
      <c r="AN65" t="str">
        <f t="shared" si="1"/>
        <v>CARDENAS QUISPE EULALIA BETTY</v>
      </c>
      <c r="AO65" t="s">
        <v>90</v>
      </c>
      <c r="AP65" s="1">
        <v>42474</v>
      </c>
      <c r="AQ65" t="s">
        <v>119</v>
      </c>
      <c r="AR65" t="s">
        <v>92</v>
      </c>
      <c r="AS65" t="s">
        <v>101</v>
      </c>
      <c r="AT65" s="1">
        <v>42474</v>
      </c>
      <c r="AU65" s="1">
        <v>42474</v>
      </c>
      <c r="AV65" t="s">
        <v>94</v>
      </c>
      <c r="AW65" t="s">
        <v>95</v>
      </c>
      <c r="AX65" t="s">
        <v>96</v>
      </c>
      <c r="AZ65" t="s">
        <v>746</v>
      </c>
      <c r="BB65" t="s">
        <v>747</v>
      </c>
      <c r="BC65" t="s">
        <v>748</v>
      </c>
      <c r="BD65" s="1">
        <v>44862</v>
      </c>
      <c r="BE65" t="s">
        <v>749</v>
      </c>
      <c r="BF65" t="s">
        <v>101</v>
      </c>
      <c r="BI65" t="s">
        <v>72</v>
      </c>
      <c r="BJ65" t="s">
        <v>74</v>
      </c>
    </row>
    <row r="66" spans="1:62" x14ac:dyDescent="0.25">
      <c r="A66" s="5">
        <f>COUNTIF($B$1:B66,REPORTE!$C$3)</f>
        <v>0</v>
      </c>
      <c r="B66" s="3">
        <v>232637</v>
      </c>
      <c r="C66" t="s">
        <v>59</v>
      </c>
      <c r="D66" t="s">
        <v>60</v>
      </c>
      <c r="E66" t="s">
        <v>61</v>
      </c>
      <c r="F66" t="s">
        <v>62</v>
      </c>
      <c r="G66" t="s">
        <v>662</v>
      </c>
      <c r="H66" t="s">
        <v>230</v>
      </c>
      <c r="I66" t="s">
        <v>65</v>
      </c>
      <c r="J66" t="s">
        <v>121</v>
      </c>
      <c r="K66" t="s">
        <v>737</v>
      </c>
      <c r="L66" t="s">
        <v>738</v>
      </c>
      <c r="M66" t="s">
        <v>739</v>
      </c>
      <c r="N66" t="s">
        <v>70</v>
      </c>
      <c r="O66" t="s">
        <v>740</v>
      </c>
      <c r="P66" t="s">
        <v>72</v>
      </c>
      <c r="Q66" t="s">
        <v>750</v>
      </c>
      <c r="R66" t="s">
        <v>74</v>
      </c>
      <c r="S66" t="s">
        <v>75</v>
      </c>
      <c r="T66" t="s">
        <v>75</v>
      </c>
      <c r="U66" t="s">
        <v>160</v>
      </c>
      <c r="V66" t="s">
        <v>141</v>
      </c>
      <c r="W66" t="s">
        <v>751</v>
      </c>
      <c r="X66" t="s">
        <v>74</v>
      </c>
      <c r="Y66" t="s">
        <v>143</v>
      </c>
      <c r="Z66" t="s">
        <v>81</v>
      </c>
      <c r="AA66" t="s">
        <v>82</v>
      </c>
      <c r="AB66" s="1">
        <v>44986</v>
      </c>
      <c r="AC66" s="1">
        <v>45291</v>
      </c>
      <c r="AD66" t="s">
        <v>207</v>
      </c>
      <c r="AE66" t="s">
        <v>146</v>
      </c>
      <c r="AF66" t="s">
        <v>100</v>
      </c>
      <c r="AG66" s="3">
        <v>41541551</v>
      </c>
      <c r="AH66" t="s">
        <v>752</v>
      </c>
      <c r="AI66" s="1">
        <v>29878</v>
      </c>
      <c r="AJ66" t="s">
        <v>86</v>
      </c>
      <c r="AK66" t="s">
        <v>605</v>
      </c>
      <c r="AL66" t="s">
        <v>705</v>
      </c>
      <c r="AM66" t="s">
        <v>753</v>
      </c>
      <c r="AN66" t="str">
        <f t="shared" si="1"/>
        <v>MAMANI CASA DAVID VIDAL</v>
      </c>
      <c r="AO66" t="s">
        <v>166</v>
      </c>
      <c r="AP66" s="1">
        <v>43566</v>
      </c>
      <c r="AQ66" t="s">
        <v>101</v>
      </c>
      <c r="AR66" t="s">
        <v>197</v>
      </c>
      <c r="AS66" t="s">
        <v>754</v>
      </c>
      <c r="AT66" s="1">
        <v>39854</v>
      </c>
      <c r="AU66" s="1">
        <v>39854</v>
      </c>
      <c r="AV66" t="s">
        <v>94</v>
      </c>
      <c r="AW66" t="s">
        <v>755</v>
      </c>
      <c r="AX66" t="s">
        <v>200</v>
      </c>
      <c r="AY66" t="s">
        <v>153</v>
      </c>
      <c r="AZ66" t="s">
        <v>201</v>
      </c>
      <c r="BA66" t="s">
        <v>155</v>
      </c>
      <c r="BB66" t="s">
        <v>756</v>
      </c>
      <c r="BC66" t="s">
        <v>757</v>
      </c>
      <c r="BD66" s="1">
        <v>44971</v>
      </c>
      <c r="BE66" t="s">
        <v>758</v>
      </c>
      <c r="BF66" t="s">
        <v>74</v>
      </c>
      <c r="BI66" t="s">
        <v>72</v>
      </c>
      <c r="BJ66" t="s">
        <v>74</v>
      </c>
    </row>
    <row r="67" spans="1:62" x14ac:dyDescent="0.25">
      <c r="A67" s="5">
        <f>COUNTIF($B$1:B67,REPORTE!$C$3)</f>
        <v>0</v>
      </c>
      <c r="B67" s="3">
        <v>232611</v>
      </c>
      <c r="C67" t="s">
        <v>59</v>
      </c>
      <c r="D67" t="s">
        <v>60</v>
      </c>
      <c r="E67" t="s">
        <v>61</v>
      </c>
      <c r="F67" t="s">
        <v>62</v>
      </c>
      <c r="G67" t="s">
        <v>662</v>
      </c>
      <c r="H67" t="s">
        <v>230</v>
      </c>
      <c r="I67" t="s">
        <v>65</v>
      </c>
      <c r="J67" t="s">
        <v>121</v>
      </c>
      <c r="K67" t="s">
        <v>759</v>
      </c>
      <c r="L67" t="s">
        <v>760</v>
      </c>
      <c r="M67" t="s">
        <v>761</v>
      </c>
      <c r="N67" t="s">
        <v>70</v>
      </c>
      <c r="O67" t="s">
        <v>762</v>
      </c>
      <c r="P67" t="s">
        <v>72</v>
      </c>
      <c r="Q67" t="s">
        <v>763</v>
      </c>
      <c r="R67" t="s">
        <v>74</v>
      </c>
      <c r="S67" t="s">
        <v>75</v>
      </c>
      <c r="T67" t="s">
        <v>127</v>
      </c>
      <c r="U67" t="s">
        <v>128</v>
      </c>
      <c r="V67" t="s">
        <v>129</v>
      </c>
      <c r="W67" t="s">
        <v>764</v>
      </c>
      <c r="X67" t="s">
        <v>407</v>
      </c>
      <c r="Y67" t="s">
        <v>408</v>
      </c>
      <c r="Z67" t="s">
        <v>131</v>
      </c>
      <c r="AA67" t="s">
        <v>82</v>
      </c>
      <c r="AB67" s="1">
        <v>44967</v>
      </c>
      <c r="AC67" s="1">
        <v>45291</v>
      </c>
      <c r="AD67" t="s">
        <v>83</v>
      </c>
      <c r="AE67" t="s">
        <v>84</v>
      </c>
      <c r="AF67" s="1">
        <v>36526</v>
      </c>
      <c r="AG67" s="3">
        <v>24694310</v>
      </c>
      <c r="AH67" t="s">
        <v>765</v>
      </c>
      <c r="AI67" s="1">
        <v>24183</v>
      </c>
      <c r="AJ67" t="s">
        <v>86</v>
      </c>
      <c r="AK67" t="s">
        <v>766</v>
      </c>
      <c r="AL67" t="s">
        <v>605</v>
      </c>
      <c r="AM67" t="s">
        <v>767</v>
      </c>
      <c r="AN67" t="str">
        <f t="shared" si="1"/>
        <v>CUNO MAMANI ADEL</v>
      </c>
      <c r="AO67" t="s">
        <v>92</v>
      </c>
      <c r="AP67" t="s">
        <v>100</v>
      </c>
      <c r="AQ67" t="s">
        <v>119</v>
      </c>
      <c r="AR67" t="s">
        <v>92</v>
      </c>
      <c r="AS67" t="s">
        <v>119</v>
      </c>
      <c r="AT67" t="s">
        <v>100</v>
      </c>
      <c r="AU67" t="s">
        <v>100</v>
      </c>
      <c r="AV67" t="s">
        <v>119</v>
      </c>
      <c r="AW67" t="s">
        <v>95</v>
      </c>
      <c r="AX67" t="s">
        <v>136</v>
      </c>
      <c r="AZ67" t="s">
        <v>119</v>
      </c>
      <c r="BB67" t="s">
        <v>768</v>
      </c>
      <c r="BC67" t="s">
        <v>769</v>
      </c>
      <c r="BD67" s="1">
        <v>44967</v>
      </c>
      <c r="BE67" t="s">
        <v>770</v>
      </c>
      <c r="BF67" t="s">
        <v>74</v>
      </c>
      <c r="BI67" t="s">
        <v>72</v>
      </c>
      <c r="BJ67" t="s">
        <v>74</v>
      </c>
    </row>
    <row r="68" spans="1:62" x14ac:dyDescent="0.25">
      <c r="A68" s="5">
        <f>COUNTIF($B$1:B68,REPORTE!$C$3)</f>
        <v>0</v>
      </c>
      <c r="B68" s="3">
        <v>232611</v>
      </c>
      <c r="C68" t="s">
        <v>59</v>
      </c>
      <c r="D68" t="s">
        <v>60</v>
      </c>
      <c r="E68" t="s">
        <v>61</v>
      </c>
      <c r="F68" t="s">
        <v>62</v>
      </c>
      <c r="G68" t="s">
        <v>662</v>
      </c>
      <c r="H68" t="s">
        <v>230</v>
      </c>
      <c r="I68" t="s">
        <v>65</v>
      </c>
      <c r="J68" t="s">
        <v>121</v>
      </c>
      <c r="K68" t="s">
        <v>759</v>
      </c>
      <c r="L68" t="s">
        <v>760</v>
      </c>
      <c r="M68" t="s">
        <v>761</v>
      </c>
      <c r="N68" t="s">
        <v>70</v>
      </c>
      <c r="O68" t="s">
        <v>762</v>
      </c>
      <c r="P68" t="s">
        <v>72</v>
      </c>
      <c r="Q68" t="s">
        <v>771</v>
      </c>
      <c r="R68" t="s">
        <v>74</v>
      </c>
      <c r="S68" t="s">
        <v>75</v>
      </c>
      <c r="T68" t="s">
        <v>75</v>
      </c>
      <c r="U68" t="s">
        <v>160</v>
      </c>
      <c r="V68" t="s">
        <v>77</v>
      </c>
      <c r="W68" t="s">
        <v>772</v>
      </c>
      <c r="X68" t="s">
        <v>181</v>
      </c>
      <c r="Y68" t="s">
        <v>143</v>
      </c>
      <c r="Z68" t="s">
        <v>81</v>
      </c>
      <c r="AA68" t="s">
        <v>82</v>
      </c>
      <c r="AD68" t="s">
        <v>83</v>
      </c>
      <c r="AE68" t="s">
        <v>84</v>
      </c>
      <c r="AF68" s="1">
        <v>38777</v>
      </c>
      <c r="AG68" s="3">
        <v>2437466</v>
      </c>
      <c r="AH68" t="s">
        <v>773</v>
      </c>
      <c r="AI68" s="1">
        <v>26308</v>
      </c>
      <c r="AJ68" t="s">
        <v>86</v>
      </c>
      <c r="AK68" t="s">
        <v>774</v>
      </c>
      <c r="AL68" t="s">
        <v>547</v>
      </c>
      <c r="AM68" t="s">
        <v>775</v>
      </c>
      <c r="AN68" t="str">
        <f t="shared" si="1"/>
        <v>MESTAS SANCHEZ ANGEL</v>
      </c>
      <c r="AO68" t="s">
        <v>90</v>
      </c>
      <c r="AP68" t="s">
        <v>100</v>
      </c>
      <c r="AQ68" t="s">
        <v>119</v>
      </c>
      <c r="AR68" t="s">
        <v>92</v>
      </c>
      <c r="AS68" t="s">
        <v>119</v>
      </c>
      <c r="AT68" t="s">
        <v>100</v>
      </c>
      <c r="AU68" t="s">
        <v>100</v>
      </c>
      <c r="AV68" t="s">
        <v>119</v>
      </c>
      <c r="AW68" t="s">
        <v>95</v>
      </c>
      <c r="AX68" t="s">
        <v>96</v>
      </c>
      <c r="AZ68" t="s">
        <v>776</v>
      </c>
      <c r="BB68" t="s">
        <v>777</v>
      </c>
      <c r="BC68" t="s">
        <v>119</v>
      </c>
      <c r="BD68" t="s">
        <v>100</v>
      </c>
      <c r="BE68" t="s">
        <v>74</v>
      </c>
      <c r="BF68" t="s">
        <v>101</v>
      </c>
      <c r="BI68" t="s">
        <v>72</v>
      </c>
      <c r="BJ68" t="s">
        <v>74</v>
      </c>
    </row>
    <row r="69" spans="1:62" x14ac:dyDescent="0.25">
      <c r="A69" s="5">
        <f>COUNTIF($B$1:B69,REPORTE!$C$3)</f>
        <v>0</v>
      </c>
      <c r="B69" s="3">
        <v>232595</v>
      </c>
      <c r="C69" t="s">
        <v>59</v>
      </c>
      <c r="D69" t="s">
        <v>60</v>
      </c>
      <c r="E69" t="s">
        <v>61</v>
      </c>
      <c r="F69" t="s">
        <v>62</v>
      </c>
      <c r="G69" t="s">
        <v>778</v>
      </c>
      <c r="H69" t="s">
        <v>64</v>
      </c>
      <c r="I69" t="s">
        <v>65</v>
      </c>
      <c r="J69" t="s">
        <v>121</v>
      </c>
      <c r="K69" t="s">
        <v>779</v>
      </c>
      <c r="L69" t="s">
        <v>780</v>
      </c>
      <c r="M69" t="s">
        <v>781</v>
      </c>
      <c r="N69" t="s">
        <v>70</v>
      </c>
      <c r="O69" t="s">
        <v>782</v>
      </c>
      <c r="P69" t="s">
        <v>72</v>
      </c>
      <c r="Q69" t="s">
        <v>783</v>
      </c>
      <c r="R69" t="s">
        <v>74</v>
      </c>
      <c r="S69" t="s">
        <v>75</v>
      </c>
      <c r="T69" t="s">
        <v>75</v>
      </c>
      <c r="U69" t="s">
        <v>76</v>
      </c>
      <c r="V69" t="s">
        <v>77</v>
      </c>
      <c r="W69" t="s">
        <v>161</v>
      </c>
      <c r="X69" t="s">
        <v>108</v>
      </c>
      <c r="Y69" t="s">
        <v>109</v>
      </c>
      <c r="Z69" t="s">
        <v>81</v>
      </c>
      <c r="AA69" t="s">
        <v>82</v>
      </c>
      <c r="AB69" s="1">
        <v>44927</v>
      </c>
      <c r="AC69" s="1">
        <v>45291</v>
      </c>
      <c r="AD69" t="s">
        <v>83</v>
      </c>
      <c r="AE69" t="s">
        <v>84</v>
      </c>
      <c r="AF69" s="1">
        <v>39204</v>
      </c>
      <c r="AG69" s="3">
        <v>24570749</v>
      </c>
      <c r="AH69" t="s">
        <v>784</v>
      </c>
      <c r="AI69" s="1">
        <v>27957</v>
      </c>
      <c r="AJ69" t="s">
        <v>86</v>
      </c>
      <c r="AK69" t="s">
        <v>605</v>
      </c>
      <c r="AL69" t="s">
        <v>654</v>
      </c>
      <c r="AM69" t="s">
        <v>785</v>
      </c>
      <c r="AN69" t="str">
        <f t="shared" si="1"/>
        <v>MAMANI VERA RAYNALDO</v>
      </c>
      <c r="AO69" t="s">
        <v>90</v>
      </c>
      <c r="AP69" t="s">
        <v>100</v>
      </c>
      <c r="AQ69" t="s">
        <v>119</v>
      </c>
      <c r="AR69" t="s">
        <v>92</v>
      </c>
      <c r="AS69" t="s">
        <v>101</v>
      </c>
      <c r="AT69" t="s">
        <v>100</v>
      </c>
      <c r="AU69" t="s">
        <v>100</v>
      </c>
      <c r="AV69" t="s">
        <v>119</v>
      </c>
      <c r="AW69" t="s">
        <v>95</v>
      </c>
      <c r="AX69" t="s">
        <v>96</v>
      </c>
      <c r="AZ69" t="s">
        <v>786</v>
      </c>
      <c r="BB69" t="s">
        <v>787</v>
      </c>
      <c r="BC69" t="s">
        <v>119</v>
      </c>
      <c r="BD69" t="s">
        <v>100</v>
      </c>
      <c r="BE69" t="s">
        <v>74</v>
      </c>
      <c r="BF69" t="s">
        <v>101</v>
      </c>
      <c r="BI69" t="s">
        <v>72</v>
      </c>
      <c r="BJ69" t="s">
        <v>74</v>
      </c>
    </row>
    <row r="70" spans="1:62" x14ac:dyDescent="0.25">
      <c r="A70" s="5">
        <f>COUNTIF($B$1:B70,REPORTE!$C$3)</f>
        <v>0</v>
      </c>
      <c r="B70" s="3">
        <v>232256</v>
      </c>
      <c r="C70" t="s">
        <v>59</v>
      </c>
      <c r="D70" t="s">
        <v>60</v>
      </c>
      <c r="E70" t="s">
        <v>61</v>
      </c>
      <c r="F70" t="s">
        <v>62</v>
      </c>
      <c r="G70" t="s">
        <v>662</v>
      </c>
      <c r="H70" t="s">
        <v>120</v>
      </c>
      <c r="I70" t="s">
        <v>65</v>
      </c>
      <c r="J70" t="s">
        <v>121</v>
      </c>
      <c r="K70" t="s">
        <v>788</v>
      </c>
      <c r="L70" t="s">
        <v>789</v>
      </c>
      <c r="M70" t="s">
        <v>790</v>
      </c>
      <c r="N70" t="s">
        <v>70</v>
      </c>
      <c r="O70" t="s">
        <v>791</v>
      </c>
      <c r="P70" t="s">
        <v>72</v>
      </c>
      <c r="Q70" t="s">
        <v>792</v>
      </c>
      <c r="R70" t="s">
        <v>74</v>
      </c>
      <c r="S70" t="s">
        <v>75</v>
      </c>
      <c r="T70" t="s">
        <v>127</v>
      </c>
      <c r="U70" t="s">
        <v>128</v>
      </c>
      <c r="V70" t="s">
        <v>129</v>
      </c>
      <c r="W70" t="s">
        <v>793</v>
      </c>
      <c r="X70" t="s">
        <v>794</v>
      </c>
      <c r="Y70" t="s">
        <v>795</v>
      </c>
      <c r="Z70" t="s">
        <v>131</v>
      </c>
      <c r="AA70" t="s">
        <v>82</v>
      </c>
      <c r="AB70" s="1">
        <v>44986</v>
      </c>
      <c r="AC70" s="1">
        <v>45291</v>
      </c>
      <c r="AD70" t="s">
        <v>83</v>
      </c>
      <c r="AE70" t="s">
        <v>84</v>
      </c>
      <c r="AF70" s="1">
        <v>40269</v>
      </c>
      <c r="AG70" s="3">
        <v>24716259</v>
      </c>
      <c r="AH70" t="s">
        <v>796</v>
      </c>
      <c r="AI70" s="1">
        <v>27828</v>
      </c>
      <c r="AJ70" t="s">
        <v>111</v>
      </c>
      <c r="AK70" t="s">
        <v>797</v>
      </c>
      <c r="AL70" t="s">
        <v>798</v>
      </c>
      <c r="AM70" t="s">
        <v>799</v>
      </c>
      <c r="AN70" t="str">
        <f t="shared" si="1"/>
        <v>PINTO HUANACO FRANCISCA CARMEN</v>
      </c>
      <c r="AO70" t="s">
        <v>90</v>
      </c>
      <c r="AP70" t="s">
        <v>100</v>
      </c>
      <c r="AQ70" t="s">
        <v>119</v>
      </c>
      <c r="AR70" t="s">
        <v>92</v>
      </c>
      <c r="AS70" t="s">
        <v>101</v>
      </c>
      <c r="AT70" t="s">
        <v>100</v>
      </c>
      <c r="AU70" t="s">
        <v>100</v>
      </c>
      <c r="AV70" t="s">
        <v>119</v>
      </c>
      <c r="AW70" t="s">
        <v>95</v>
      </c>
      <c r="AX70" t="s">
        <v>96</v>
      </c>
      <c r="AZ70" t="s">
        <v>800</v>
      </c>
      <c r="BB70" t="s">
        <v>801</v>
      </c>
      <c r="BC70" t="s">
        <v>119</v>
      </c>
      <c r="BD70" s="1">
        <v>44923</v>
      </c>
      <c r="BE70" t="s">
        <v>802</v>
      </c>
      <c r="BF70" t="s">
        <v>74</v>
      </c>
      <c r="BI70" t="s">
        <v>72</v>
      </c>
      <c r="BJ70" t="s">
        <v>74</v>
      </c>
    </row>
    <row r="71" spans="1:62" x14ac:dyDescent="0.25">
      <c r="A71" s="5">
        <f>COUNTIF($B$1:B71,REPORTE!$C$3)</f>
        <v>0</v>
      </c>
      <c r="B71" s="3">
        <v>232256</v>
      </c>
      <c r="C71" t="s">
        <v>59</v>
      </c>
      <c r="D71" t="s">
        <v>60</v>
      </c>
      <c r="E71" t="s">
        <v>61</v>
      </c>
      <c r="F71" t="s">
        <v>62</v>
      </c>
      <c r="G71" t="s">
        <v>662</v>
      </c>
      <c r="H71" t="s">
        <v>120</v>
      </c>
      <c r="I71" t="s">
        <v>65</v>
      </c>
      <c r="J71" t="s">
        <v>121</v>
      </c>
      <c r="K71" t="s">
        <v>788</v>
      </c>
      <c r="L71" t="s">
        <v>789</v>
      </c>
      <c r="M71" t="s">
        <v>790</v>
      </c>
      <c r="N71" t="s">
        <v>70</v>
      </c>
      <c r="O71" t="s">
        <v>791</v>
      </c>
      <c r="P71" t="s">
        <v>72</v>
      </c>
      <c r="Q71" t="s">
        <v>803</v>
      </c>
      <c r="R71" t="s">
        <v>74</v>
      </c>
      <c r="S71" t="s">
        <v>75</v>
      </c>
      <c r="T71" t="s">
        <v>75</v>
      </c>
      <c r="U71" t="s">
        <v>522</v>
      </c>
      <c r="V71" t="s">
        <v>77</v>
      </c>
      <c r="W71" t="s">
        <v>804</v>
      </c>
      <c r="X71" t="s">
        <v>181</v>
      </c>
      <c r="Y71" t="s">
        <v>143</v>
      </c>
      <c r="Z71" t="s">
        <v>81</v>
      </c>
      <c r="AA71" t="s">
        <v>82</v>
      </c>
      <c r="AD71" t="s">
        <v>83</v>
      </c>
      <c r="AE71" t="s">
        <v>84</v>
      </c>
      <c r="AF71" s="1">
        <v>36526</v>
      </c>
      <c r="AG71" s="3">
        <v>24664441</v>
      </c>
      <c r="AH71" t="s">
        <v>805</v>
      </c>
      <c r="AI71" s="1">
        <v>22986</v>
      </c>
      <c r="AJ71" t="s">
        <v>86</v>
      </c>
      <c r="AK71" t="s">
        <v>806</v>
      </c>
      <c r="AL71" t="s">
        <v>807</v>
      </c>
      <c r="AM71" t="s">
        <v>808</v>
      </c>
      <c r="AN71" t="str">
        <f t="shared" si="1"/>
        <v>CHAMPI CORRALES NICOLAS</v>
      </c>
      <c r="AO71" t="s">
        <v>92</v>
      </c>
      <c r="AP71" t="s">
        <v>100</v>
      </c>
      <c r="AQ71" t="s">
        <v>119</v>
      </c>
      <c r="AR71" t="s">
        <v>92</v>
      </c>
      <c r="AS71" t="s">
        <v>119</v>
      </c>
      <c r="AT71" t="s">
        <v>100</v>
      </c>
      <c r="AU71" t="s">
        <v>100</v>
      </c>
      <c r="AV71" t="s">
        <v>119</v>
      </c>
      <c r="AW71" t="s">
        <v>95</v>
      </c>
      <c r="AX71" t="s">
        <v>136</v>
      </c>
      <c r="AZ71" t="s">
        <v>119</v>
      </c>
      <c r="BB71" t="s">
        <v>809</v>
      </c>
      <c r="BC71" t="s">
        <v>119</v>
      </c>
      <c r="BD71" t="s">
        <v>100</v>
      </c>
      <c r="BE71" t="s">
        <v>74</v>
      </c>
      <c r="BF71" t="s">
        <v>101</v>
      </c>
      <c r="BI71" t="s">
        <v>72</v>
      </c>
      <c r="BJ71" t="s">
        <v>74</v>
      </c>
    </row>
    <row r="72" spans="1:62" x14ac:dyDescent="0.25">
      <c r="A72" s="5">
        <f>COUNTIF($B$1:B72,REPORTE!$C$3)</f>
        <v>0</v>
      </c>
      <c r="B72" s="3">
        <v>232256</v>
      </c>
      <c r="C72" t="s">
        <v>59</v>
      </c>
      <c r="D72" t="s">
        <v>60</v>
      </c>
      <c r="E72" t="s">
        <v>61</v>
      </c>
      <c r="F72" t="s">
        <v>62</v>
      </c>
      <c r="G72" t="s">
        <v>662</v>
      </c>
      <c r="H72" t="s">
        <v>120</v>
      </c>
      <c r="I72" t="s">
        <v>65</v>
      </c>
      <c r="J72" t="s">
        <v>121</v>
      </c>
      <c r="K72" t="s">
        <v>788</v>
      </c>
      <c r="L72" t="s">
        <v>789</v>
      </c>
      <c r="M72" t="s">
        <v>790</v>
      </c>
      <c r="N72" t="s">
        <v>70</v>
      </c>
      <c r="O72" t="s">
        <v>791</v>
      </c>
      <c r="P72" t="s">
        <v>72</v>
      </c>
      <c r="Q72" t="s">
        <v>810</v>
      </c>
      <c r="R72" t="s">
        <v>74</v>
      </c>
      <c r="S72" t="s">
        <v>75</v>
      </c>
      <c r="T72" t="s">
        <v>75</v>
      </c>
      <c r="U72" t="s">
        <v>160</v>
      </c>
      <c r="V72" t="s">
        <v>77</v>
      </c>
      <c r="W72" t="s">
        <v>811</v>
      </c>
      <c r="X72" t="s">
        <v>181</v>
      </c>
      <c r="Y72" t="s">
        <v>143</v>
      </c>
      <c r="Z72" t="s">
        <v>81</v>
      </c>
      <c r="AA72" t="s">
        <v>82</v>
      </c>
      <c r="AD72" t="s">
        <v>83</v>
      </c>
      <c r="AE72" t="s">
        <v>84</v>
      </c>
      <c r="AF72" s="1">
        <v>36526</v>
      </c>
      <c r="AG72" s="3">
        <v>24704337</v>
      </c>
      <c r="AH72" t="s">
        <v>812</v>
      </c>
      <c r="AI72" s="1">
        <v>26059</v>
      </c>
      <c r="AJ72" t="s">
        <v>111</v>
      </c>
      <c r="AK72" t="s">
        <v>813</v>
      </c>
      <c r="AL72" t="s">
        <v>814</v>
      </c>
      <c r="AM72" t="s">
        <v>815</v>
      </c>
      <c r="AN72" t="str">
        <f t="shared" si="1"/>
        <v>LA SERNA NUÑONCA PATRICIA SILVANA</v>
      </c>
      <c r="AO72" t="s">
        <v>92</v>
      </c>
      <c r="AP72" t="s">
        <v>100</v>
      </c>
      <c r="AQ72" t="s">
        <v>119</v>
      </c>
      <c r="AR72" t="s">
        <v>92</v>
      </c>
      <c r="AS72" t="s">
        <v>101</v>
      </c>
      <c r="AT72" t="s">
        <v>100</v>
      </c>
      <c r="AU72" t="s">
        <v>100</v>
      </c>
      <c r="AV72" t="s">
        <v>119</v>
      </c>
      <c r="AW72" t="s">
        <v>95</v>
      </c>
      <c r="AX72" t="s">
        <v>96</v>
      </c>
      <c r="AZ72" t="s">
        <v>119</v>
      </c>
      <c r="BB72" t="s">
        <v>816</v>
      </c>
      <c r="BC72" t="s">
        <v>119</v>
      </c>
      <c r="BD72" t="s">
        <v>100</v>
      </c>
      <c r="BE72" t="s">
        <v>74</v>
      </c>
      <c r="BF72" t="s">
        <v>101</v>
      </c>
      <c r="BI72" t="s">
        <v>72</v>
      </c>
      <c r="BJ72" t="s">
        <v>74</v>
      </c>
    </row>
    <row r="73" spans="1:62" x14ac:dyDescent="0.25">
      <c r="A73" s="5">
        <f>COUNTIF($B$1:B73,REPORTE!$C$3)</f>
        <v>0</v>
      </c>
      <c r="B73" s="3">
        <v>232256</v>
      </c>
      <c r="C73" t="s">
        <v>59</v>
      </c>
      <c r="D73" t="s">
        <v>60</v>
      </c>
      <c r="E73" t="s">
        <v>61</v>
      </c>
      <c r="F73" t="s">
        <v>62</v>
      </c>
      <c r="G73" t="s">
        <v>662</v>
      </c>
      <c r="H73" t="s">
        <v>120</v>
      </c>
      <c r="I73" t="s">
        <v>65</v>
      </c>
      <c r="J73" t="s">
        <v>121</v>
      </c>
      <c r="K73" t="s">
        <v>788</v>
      </c>
      <c r="L73" t="s">
        <v>789</v>
      </c>
      <c r="M73" t="s">
        <v>790</v>
      </c>
      <c r="N73" t="s">
        <v>70</v>
      </c>
      <c r="O73" t="s">
        <v>791</v>
      </c>
      <c r="P73" t="s">
        <v>72</v>
      </c>
      <c r="Q73" t="s">
        <v>817</v>
      </c>
      <c r="R73" t="s">
        <v>74</v>
      </c>
      <c r="S73" t="s">
        <v>75</v>
      </c>
      <c r="T73" t="s">
        <v>75</v>
      </c>
      <c r="U73" t="s">
        <v>160</v>
      </c>
      <c r="V73" t="s">
        <v>77</v>
      </c>
      <c r="W73" t="s">
        <v>818</v>
      </c>
      <c r="X73" t="s">
        <v>181</v>
      </c>
      <c r="Y73" t="s">
        <v>143</v>
      </c>
      <c r="Z73" t="s">
        <v>81</v>
      </c>
      <c r="AA73" t="s">
        <v>82</v>
      </c>
      <c r="AD73" t="s">
        <v>83</v>
      </c>
      <c r="AE73" t="s">
        <v>84</v>
      </c>
      <c r="AF73" s="1">
        <v>36526</v>
      </c>
      <c r="AG73" s="3">
        <v>24571415</v>
      </c>
      <c r="AH73" t="s">
        <v>819</v>
      </c>
      <c r="AI73" s="1">
        <v>22335</v>
      </c>
      <c r="AJ73" t="s">
        <v>111</v>
      </c>
      <c r="AK73" t="s">
        <v>303</v>
      </c>
      <c r="AL73" t="s">
        <v>596</v>
      </c>
      <c r="AM73" t="s">
        <v>820</v>
      </c>
      <c r="AN73" t="str">
        <f t="shared" si="1"/>
        <v>CAHUATA SOTO MARGARITA</v>
      </c>
      <c r="AO73" t="s">
        <v>92</v>
      </c>
      <c r="AP73" t="s">
        <v>100</v>
      </c>
      <c r="AQ73" t="s">
        <v>119</v>
      </c>
      <c r="AR73" t="s">
        <v>92</v>
      </c>
      <c r="AS73" t="s">
        <v>119</v>
      </c>
      <c r="AT73" t="s">
        <v>100</v>
      </c>
      <c r="AU73" t="s">
        <v>100</v>
      </c>
      <c r="AV73" t="s">
        <v>119</v>
      </c>
      <c r="AW73" t="s">
        <v>95</v>
      </c>
      <c r="AX73" t="s">
        <v>136</v>
      </c>
      <c r="AZ73" t="s">
        <v>119</v>
      </c>
      <c r="BB73" t="s">
        <v>821</v>
      </c>
      <c r="BC73" t="s">
        <v>119</v>
      </c>
      <c r="BD73" t="s">
        <v>100</v>
      </c>
      <c r="BE73" t="s">
        <v>74</v>
      </c>
      <c r="BF73" t="s">
        <v>101</v>
      </c>
      <c r="BI73" t="s">
        <v>72</v>
      </c>
      <c r="BJ73" t="s">
        <v>74</v>
      </c>
    </row>
    <row r="74" spans="1:62" x14ac:dyDescent="0.25">
      <c r="A74" s="5">
        <f>COUNTIF($B$1:B74,REPORTE!$C$3)</f>
        <v>0</v>
      </c>
      <c r="B74" s="3">
        <v>232256</v>
      </c>
      <c r="C74" t="s">
        <v>59</v>
      </c>
      <c r="D74" t="s">
        <v>60</v>
      </c>
      <c r="E74" t="s">
        <v>61</v>
      </c>
      <c r="F74" t="s">
        <v>62</v>
      </c>
      <c r="G74" t="s">
        <v>662</v>
      </c>
      <c r="H74" t="s">
        <v>120</v>
      </c>
      <c r="I74" t="s">
        <v>65</v>
      </c>
      <c r="J74" t="s">
        <v>121</v>
      </c>
      <c r="K74" t="s">
        <v>788</v>
      </c>
      <c r="L74" t="s">
        <v>789</v>
      </c>
      <c r="M74" t="s">
        <v>790</v>
      </c>
      <c r="N74" t="s">
        <v>70</v>
      </c>
      <c r="O74" t="s">
        <v>791</v>
      </c>
      <c r="P74" t="s">
        <v>72</v>
      </c>
      <c r="Q74" t="s">
        <v>822</v>
      </c>
      <c r="R74" t="s">
        <v>74</v>
      </c>
      <c r="S74" t="s">
        <v>75</v>
      </c>
      <c r="T74" t="s">
        <v>75</v>
      </c>
      <c r="U74" t="s">
        <v>160</v>
      </c>
      <c r="V74" t="s">
        <v>77</v>
      </c>
      <c r="W74" t="s">
        <v>689</v>
      </c>
      <c r="X74" t="s">
        <v>181</v>
      </c>
      <c r="Y74" t="s">
        <v>143</v>
      </c>
      <c r="Z74" t="s">
        <v>81</v>
      </c>
      <c r="AA74" t="s">
        <v>82</v>
      </c>
      <c r="AD74" t="s">
        <v>83</v>
      </c>
      <c r="AE74" t="s">
        <v>84</v>
      </c>
      <c r="AF74" s="1">
        <v>36526</v>
      </c>
      <c r="AG74" s="3">
        <v>24695673</v>
      </c>
      <c r="AH74" t="s">
        <v>823</v>
      </c>
      <c r="AI74" s="1">
        <v>25606</v>
      </c>
      <c r="AJ74" t="s">
        <v>111</v>
      </c>
      <c r="AK74" t="s">
        <v>685</v>
      </c>
      <c r="AL74" t="s">
        <v>470</v>
      </c>
      <c r="AM74" t="s">
        <v>824</v>
      </c>
      <c r="AN74" t="str">
        <f t="shared" si="1"/>
        <v>CARRASCO TACO ROSINA CATALINA</v>
      </c>
      <c r="AO74" t="s">
        <v>92</v>
      </c>
      <c r="AP74" t="s">
        <v>100</v>
      </c>
      <c r="AQ74" t="s">
        <v>119</v>
      </c>
      <c r="AR74" t="s">
        <v>92</v>
      </c>
      <c r="AS74" t="s">
        <v>119</v>
      </c>
      <c r="AT74" t="s">
        <v>100</v>
      </c>
      <c r="AU74" t="s">
        <v>100</v>
      </c>
      <c r="AV74" t="s">
        <v>119</v>
      </c>
      <c r="AW74" t="s">
        <v>95</v>
      </c>
      <c r="AX74" t="s">
        <v>136</v>
      </c>
      <c r="AZ74" t="s">
        <v>119</v>
      </c>
      <c r="BB74" t="s">
        <v>825</v>
      </c>
      <c r="BC74" t="s">
        <v>119</v>
      </c>
      <c r="BD74" t="s">
        <v>100</v>
      </c>
      <c r="BE74" t="s">
        <v>74</v>
      </c>
      <c r="BF74" t="s">
        <v>101</v>
      </c>
      <c r="BI74" t="s">
        <v>72</v>
      </c>
      <c r="BJ74" t="s">
        <v>74</v>
      </c>
    </row>
    <row r="75" spans="1:62" x14ac:dyDescent="0.25">
      <c r="A75" s="5">
        <f>COUNTIF($B$1:B75,REPORTE!$C$3)</f>
        <v>0</v>
      </c>
      <c r="B75" s="3">
        <v>232256</v>
      </c>
      <c r="C75" t="s">
        <v>59</v>
      </c>
      <c r="D75" t="s">
        <v>60</v>
      </c>
      <c r="E75" t="s">
        <v>61</v>
      </c>
      <c r="F75" t="s">
        <v>62</v>
      </c>
      <c r="G75" t="s">
        <v>662</v>
      </c>
      <c r="H75" t="s">
        <v>120</v>
      </c>
      <c r="I75" t="s">
        <v>65</v>
      </c>
      <c r="J75" t="s">
        <v>121</v>
      </c>
      <c r="K75" t="s">
        <v>788</v>
      </c>
      <c r="L75" t="s">
        <v>789</v>
      </c>
      <c r="M75" t="s">
        <v>790</v>
      </c>
      <c r="N75" t="s">
        <v>70</v>
      </c>
      <c r="O75" t="s">
        <v>791</v>
      </c>
      <c r="P75" t="s">
        <v>72</v>
      </c>
      <c r="Q75" t="s">
        <v>826</v>
      </c>
      <c r="R75" t="s">
        <v>74</v>
      </c>
      <c r="S75" t="s">
        <v>75</v>
      </c>
      <c r="T75" t="s">
        <v>75</v>
      </c>
      <c r="U75" t="s">
        <v>160</v>
      </c>
      <c r="V75" t="s">
        <v>141</v>
      </c>
      <c r="W75" t="s">
        <v>827</v>
      </c>
      <c r="X75" t="s">
        <v>74</v>
      </c>
      <c r="Y75" t="s">
        <v>143</v>
      </c>
      <c r="Z75" t="s">
        <v>81</v>
      </c>
      <c r="AA75" t="s">
        <v>82</v>
      </c>
      <c r="AB75" s="1">
        <v>45038</v>
      </c>
      <c r="AC75" s="1">
        <v>45066</v>
      </c>
      <c r="AD75" t="s">
        <v>207</v>
      </c>
      <c r="AE75" t="s">
        <v>146</v>
      </c>
      <c r="AF75" t="s">
        <v>100</v>
      </c>
      <c r="AG75" s="3">
        <v>24712754</v>
      </c>
      <c r="AH75" t="s">
        <v>828</v>
      </c>
      <c r="AI75" s="1">
        <v>27296</v>
      </c>
      <c r="AJ75" t="s">
        <v>111</v>
      </c>
      <c r="AK75" t="s">
        <v>303</v>
      </c>
      <c r="AL75" t="s">
        <v>691</v>
      </c>
      <c r="AM75" t="s">
        <v>829</v>
      </c>
      <c r="AN75" t="str">
        <f t="shared" si="1"/>
        <v>CAHUATA HUAMANI MARGOT GUADALUPE</v>
      </c>
      <c r="AO75" t="s">
        <v>90</v>
      </c>
      <c r="AP75" s="1">
        <v>2</v>
      </c>
      <c r="AQ75" t="s">
        <v>119</v>
      </c>
      <c r="AR75" t="s">
        <v>279</v>
      </c>
      <c r="AS75" t="s">
        <v>101</v>
      </c>
      <c r="AT75" s="1">
        <v>2</v>
      </c>
      <c r="AU75" s="1">
        <v>2</v>
      </c>
      <c r="AV75" t="s">
        <v>94</v>
      </c>
      <c r="AW75" t="s">
        <v>95</v>
      </c>
      <c r="AX75" t="s">
        <v>200</v>
      </c>
      <c r="AY75" t="s">
        <v>153</v>
      </c>
      <c r="AZ75" t="s">
        <v>830</v>
      </c>
      <c r="BA75" t="s">
        <v>155</v>
      </c>
      <c r="BB75" t="s">
        <v>831</v>
      </c>
      <c r="BC75" t="s">
        <v>832</v>
      </c>
      <c r="BD75" t="s">
        <v>100</v>
      </c>
      <c r="BE75" t="s">
        <v>74</v>
      </c>
      <c r="BF75" t="s">
        <v>74</v>
      </c>
      <c r="BI75" t="s">
        <v>72</v>
      </c>
      <c r="BJ75" t="s">
        <v>74</v>
      </c>
    </row>
    <row r="76" spans="1:62" x14ac:dyDescent="0.25">
      <c r="A76" s="5">
        <f>COUNTIF($B$1:B76,REPORTE!$C$3)</f>
        <v>0</v>
      </c>
      <c r="B76" s="3">
        <v>232256</v>
      </c>
      <c r="C76" t="s">
        <v>59</v>
      </c>
      <c r="D76" t="s">
        <v>60</v>
      </c>
      <c r="E76" t="s">
        <v>61</v>
      </c>
      <c r="F76" t="s">
        <v>62</v>
      </c>
      <c r="G76" t="s">
        <v>662</v>
      </c>
      <c r="H76" t="s">
        <v>120</v>
      </c>
      <c r="I76" t="s">
        <v>65</v>
      </c>
      <c r="J76" t="s">
        <v>121</v>
      </c>
      <c r="K76" t="s">
        <v>788</v>
      </c>
      <c r="L76" t="s">
        <v>789</v>
      </c>
      <c r="M76" t="s">
        <v>790</v>
      </c>
      <c r="N76" t="s">
        <v>70</v>
      </c>
      <c r="O76" t="s">
        <v>791</v>
      </c>
      <c r="P76" t="s">
        <v>72</v>
      </c>
      <c r="Q76" t="s">
        <v>826</v>
      </c>
      <c r="R76" t="s">
        <v>74</v>
      </c>
      <c r="S76" t="s">
        <v>75</v>
      </c>
      <c r="T76" t="s">
        <v>75</v>
      </c>
      <c r="U76" t="s">
        <v>160</v>
      </c>
      <c r="V76" t="s">
        <v>77</v>
      </c>
      <c r="W76" t="s">
        <v>689</v>
      </c>
      <c r="X76" t="s">
        <v>108</v>
      </c>
      <c r="Y76" t="s">
        <v>109</v>
      </c>
      <c r="Z76" t="s">
        <v>81</v>
      </c>
      <c r="AA76" t="s">
        <v>833</v>
      </c>
      <c r="AB76" s="1">
        <v>45038</v>
      </c>
      <c r="AC76" s="1">
        <v>45066</v>
      </c>
      <c r="AD76" t="s">
        <v>83</v>
      </c>
      <c r="AE76" t="s">
        <v>84</v>
      </c>
      <c r="AF76" s="1">
        <v>42430</v>
      </c>
      <c r="AG76" s="3">
        <v>24571506</v>
      </c>
      <c r="AH76" t="s">
        <v>834</v>
      </c>
      <c r="AI76" s="1">
        <v>22731</v>
      </c>
      <c r="AJ76" t="s">
        <v>86</v>
      </c>
      <c r="AK76" t="s">
        <v>835</v>
      </c>
      <c r="AL76" t="s">
        <v>148</v>
      </c>
      <c r="AM76" t="s">
        <v>836</v>
      </c>
      <c r="AN76" t="str">
        <f t="shared" si="1"/>
        <v>ESQUIVEL CABALLERO DIMAS BRAULIO</v>
      </c>
      <c r="AO76" t="s">
        <v>90</v>
      </c>
      <c r="AP76" s="1">
        <v>42474</v>
      </c>
      <c r="AQ76" t="s">
        <v>119</v>
      </c>
      <c r="AR76" t="s">
        <v>92</v>
      </c>
      <c r="AS76" t="s">
        <v>101</v>
      </c>
      <c r="AT76" s="1">
        <v>42474</v>
      </c>
      <c r="AU76" s="1">
        <v>42474</v>
      </c>
      <c r="AV76" t="s">
        <v>837</v>
      </c>
      <c r="AW76" t="s">
        <v>95</v>
      </c>
      <c r="AX76" t="s">
        <v>96</v>
      </c>
      <c r="AZ76" t="s">
        <v>837</v>
      </c>
      <c r="BB76" t="s">
        <v>838</v>
      </c>
      <c r="BC76" t="s">
        <v>119</v>
      </c>
      <c r="BD76" t="s">
        <v>100</v>
      </c>
      <c r="BE76" t="s">
        <v>74</v>
      </c>
      <c r="BF76" t="s">
        <v>74</v>
      </c>
      <c r="BI76" t="s">
        <v>72</v>
      </c>
      <c r="BJ76" t="s">
        <v>74</v>
      </c>
    </row>
    <row r="77" spans="1:62" x14ac:dyDescent="0.25">
      <c r="A77" s="5">
        <f>COUNTIF($B$1:B77,REPORTE!$C$3)</f>
        <v>0</v>
      </c>
      <c r="B77" s="3">
        <v>232256</v>
      </c>
      <c r="C77" t="s">
        <v>59</v>
      </c>
      <c r="D77" t="s">
        <v>60</v>
      </c>
      <c r="E77" t="s">
        <v>61</v>
      </c>
      <c r="F77" t="s">
        <v>62</v>
      </c>
      <c r="G77" t="s">
        <v>662</v>
      </c>
      <c r="H77" t="s">
        <v>120</v>
      </c>
      <c r="I77" t="s">
        <v>65</v>
      </c>
      <c r="J77" t="s">
        <v>121</v>
      </c>
      <c r="K77" t="s">
        <v>788</v>
      </c>
      <c r="L77" t="s">
        <v>789</v>
      </c>
      <c r="M77" t="s">
        <v>790</v>
      </c>
      <c r="N77" t="s">
        <v>70</v>
      </c>
      <c r="O77" t="s">
        <v>791</v>
      </c>
      <c r="P77" t="s">
        <v>72</v>
      </c>
      <c r="Q77" t="s">
        <v>839</v>
      </c>
      <c r="R77" t="s">
        <v>74</v>
      </c>
      <c r="S77" t="s">
        <v>75</v>
      </c>
      <c r="T77" t="s">
        <v>75</v>
      </c>
      <c r="U77" t="s">
        <v>160</v>
      </c>
      <c r="V77" t="s">
        <v>77</v>
      </c>
      <c r="W77" t="s">
        <v>840</v>
      </c>
      <c r="X77" t="s">
        <v>407</v>
      </c>
      <c r="Y77" t="s">
        <v>408</v>
      </c>
      <c r="Z77" t="s">
        <v>81</v>
      </c>
      <c r="AA77" t="s">
        <v>82</v>
      </c>
      <c r="AD77" t="s">
        <v>83</v>
      </c>
      <c r="AE77" t="s">
        <v>84</v>
      </c>
      <c r="AF77" s="1">
        <v>42430</v>
      </c>
      <c r="AG77" s="3">
        <v>24706312</v>
      </c>
      <c r="AH77" t="s">
        <v>841</v>
      </c>
      <c r="AI77" s="1">
        <v>26570</v>
      </c>
      <c r="AJ77" t="s">
        <v>111</v>
      </c>
      <c r="AK77" t="s">
        <v>842</v>
      </c>
      <c r="AL77" t="s">
        <v>843</v>
      </c>
      <c r="AM77" t="s">
        <v>844</v>
      </c>
      <c r="AN77" t="str">
        <f t="shared" si="1"/>
        <v>CONDORI JALISTO LUZ MARINA</v>
      </c>
      <c r="AO77" t="s">
        <v>166</v>
      </c>
      <c r="AP77" s="1">
        <v>35259</v>
      </c>
      <c r="AQ77" t="s">
        <v>845</v>
      </c>
      <c r="AR77" t="s">
        <v>197</v>
      </c>
      <c r="AS77" t="s">
        <v>846</v>
      </c>
      <c r="AT77" s="1">
        <v>35259</v>
      </c>
      <c r="AU77" s="1">
        <v>35259</v>
      </c>
      <c r="AV77" t="s">
        <v>116</v>
      </c>
      <c r="AW77" t="s">
        <v>95</v>
      </c>
      <c r="AX77" t="s">
        <v>96</v>
      </c>
      <c r="AZ77" t="s">
        <v>847</v>
      </c>
      <c r="BB77" t="s">
        <v>848</v>
      </c>
      <c r="BC77" t="s">
        <v>119</v>
      </c>
      <c r="BD77" t="s">
        <v>100</v>
      </c>
      <c r="BE77" t="s">
        <v>74</v>
      </c>
      <c r="BF77" t="s">
        <v>74</v>
      </c>
      <c r="BI77" t="s">
        <v>72</v>
      </c>
      <c r="BJ77" t="s">
        <v>74</v>
      </c>
    </row>
    <row r="78" spans="1:62" x14ac:dyDescent="0.25">
      <c r="A78" s="5">
        <f>COUNTIF($B$1:B78,REPORTE!$C$3)</f>
        <v>0</v>
      </c>
      <c r="B78" s="3">
        <v>232256</v>
      </c>
      <c r="C78" t="s">
        <v>59</v>
      </c>
      <c r="D78" t="s">
        <v>60</v>
      </c>
      <c r="E78" t="s">
        <v>61</v>
      </c>
      <c r="F78" t="s">
        <v>62</v>
      </c>
      <c r="G78" t="s">
        <v>662</v>
      </c>
      <c r="H78" t="s">
        <v>120</v>
      </c>
      <c r="I78" t="s">
        <v>65</v>
      </c>
      <c r="J78" t="s">
        <v>121</v>
      </c>
      <c r="K78" t="s">
        <v>788</v>
      </c>
      <c r="L78" t="s">
        <v>789</v>
      </c>
      <c r="M78" t="s">
        <v>790</v>
      </c>
      <c r="N78" t="s">
        <v>70</v>
      </c>
      <c r="O78" t="s">
        <v>791</v>
      </c>
      <c r="P78" t="s">
        <v>72</v>
      </c>
      <c r="Q78" t="s">
        <v>849</v>
      </c>
      <c r="R78" t="s">
        <v>74</v>
      </c>
      <c r="S78" t="s">
        <v>75</v>
      </c>
      <c r="T78" t="s">
        <v>75</v>
      </c>
      <c r="U78" t="s">
        <v>160</v>
      </c>
      <c r="V78" t="s">
        <v>77</v>
      </c>
      <c r="W78" t="s">
        <v>850</v>
      </c>
      <c r="X78" t="s">
        <v>108</v>
      </c>
      <c r="Y78" t="s">
        <v>109</v>
      </c>
      <c r="Z78" t="s">
        <v>81</v>
      </c>
      <c r="AA78" t="s">
        <v>82</v>
      </c>
      <c r="AD78" t="s">
        <v>83</v>
      </c>
      <c r="AE78" t="s">
        <v>84</v>
      </c>
      <c r="AF78" s="1">
        <v>36526</v>
      </c>
      <c r="AG78" s="3">
        <v>24571493</v>
      </c>
      <c r="AH78" t="s">
        <v>851</v>
      </c>
      <c r="AI78" s="1">
        <v>23000</v>
      </c>
      <c r="AJ78" t="s">
        <v>86</v>
      </c>
      <c r="AK78" t="s">
        <v>655</v>
      </c>
      <c r="AL78" t="s">
        <v>148</v>
      </c>
      <c r="AM78" t="s">
        <v>852</v>
      </c>
      <c r="AN78" t="str">
        <f t="shared" si="1"/>
        <v>CCAHUATA CABALLERO OLMER SILIS</v>
      </c>
      <c r="AO78" t="s">
        <v>92</v>
      </c>
      <c r="AP78" t="s">
        <v>100</v>
      </c>
      <c r="AQ78" t="s">
        <v>119</v>
      </c>
      <c r="AR78" t="s">
        <v>92</v>
      </c>
      <c r="AS78" t="s">
        <v>119</v>
      </c>
      <c r="AT78" t="s">
        <v>100</v>
      </c>
      <c r="AU78" t="s">
        <v>100</v>
      </c>
      <c r="AV78" t="s">
        <v>119</v>
      </c>
      <c r="AW78" t="s">
        <v>95</v>
      </c>
      <c r="AX78" t="s">
        <v>136</v>
      </c>
      <c r="AZ78" t="s">
        <v>119</v>
      </c>
      <c r="BB78" t="s">
        <v>853</v>
      </c>
      <c r="BC78" t="s">
        <v>119</v>
      </c>
      <c r="BD78" t="s">
        <v>100</v>
      </c>
      <c r="BE78" t="s">
        <v>74</v>
      </c>
      <c r="BF78" t="s">
        <v>101</v>
      </c>
      <c r="BI78" t="s">
        <v>72</v>
      </c>
      <c r="BJ78" t="s">
        <v>74</v>
      </c>
    </row>
    <row r="79" spans="1:62" x14ac:dyDescent="0.25">
      <c r="A79" s="5">
        <f>COUNTIF($B$1:B79,REPORTE!$C$3)</f>
        <v>0</v>
      </c>
      <c r="B79" s="3">
        <v>232256</v>
      </c>
      <c r="C79" t="s">
        <v>59</v>
      </c>
      <c r="D79" t="s">
        <v>60</v>
      </c>
      <c r="E79" t="s">
        <v>61</v>
      </c>
      <c r="F79" t="s">
        <v>62</v>
      </c>
      <c r="G79" t="s">
        <v>662</v>
      </c>
      <c r="H79" t="s">
        <v>120</v>
      </c>
      <c r="I79" t="s">
        <v>65</v>
      </c>
      <c r="J79" t="s">
        <v>121</v>
      </c>
      <c r="K79" t="s">
        <v>788</v>
      </c>
      <c r="L79" t="s">
        <v>789</v>
      </c>
      <c r="M79" t="s">
        <v>790</v>
      </c>
      <c r="N79" t="s">
        <v>70</v>
      </c>
      <c r="O79" t="s">
        <v>791</v>
      </c>
      <c r="P79" t="s">
        <v>72</v>
      </c>
      <c r="Q79" t="s">
        <v>854</v>
      </c>
      <c r="R79" t="s">
        <v>74</v>
      </c>
      <c r="S79" t="s">
        <v>75</v>
      </c>
      <c r="T79" t="s">
        <v>75</v>
      </c>
      <c r="U79" t="s">
        <v>160</v>
      </c>
      <c r="V79" t="s">
        <v>141</v>
      </c>
      <c r="W79" t="s">
        <v>855</v>
      </c>
      <c r="X79" t="s">
        <v>74</v>
      </c>
      <c r="Y79" t="s">
        <v>143</v>
      </c>
      <c r="Z79" t="s">
        <v>81</v>
      </c>
      <c r="AA79" t="s">
        <v>82</v>
      </c>
      <c r="AB79" s="1">
        <v>45030</v>
      </c>
      <c r="AC79" s="1">
        <v>45060</v>
      </c>
      <c r="AD79" t="s">
        <v>207</v>
      </c>
      <c r="AE79" t="s">
        <v>146</v>
      </c>
      <c r="AF79" t="s">
        <v>100</v>
      </c>
      <c r="AG79" s="3">
        <v>40770088</v>
      </c>
      <c r="AH79" t="s">
        <v>856</v>
      </c>
      <c r="AI79" s="1">
        <v>29546</v>
      </c>
      <c r="AJ79" t="s">
        <v>111</v>
      </c>
      <c r="AK79" t="s">
        <v>857</v>
      </c>
      <c r="AL79" t="s">
        <v>858</v>
      </c>
      <c r="AM79" t="s">
        <v>859</v>
      </c>
      <c r="AN79" t="str">
        <f t="shared" si="1"/>
        <v>CARRION VILLASANTE SORAYA</v>
      </c>
      <c r="AO79" t="s">
        <v>90</v>
      </c>
      <c r="AP79" s="1">
        <v>42794</v>
      </c>
      <c r="AQ79" t="s">
        <v>119</v>
      </c>
      <c r="AR79" t="s">
        <v>279</v>
      </c>
      <c r="AS79" t="s">
        <v>101</v>
      </c>
      <c r="AT79" s="1">
        <v>2</v>
      </c>
      <c r="AU79" s="1">
        <v>2</v>
      </c>
      <c r="AV79" t="s">
        <v>860</v>
      </c>
      <c r="AW79" t="s">
        <v>861</v>
      </c>
      <c r="AX79" t="s">
        <v>200</v>
      </c>
      <c r="AY79" t="s">
        <v>153</v>
      </c>
      <c r="AZ79" t="s">
        <v>862</v>
      </c>
      <c r="BA79" t="s">
        <v>155</v>
      </c>
      <c r="BB79" t="s">
        <v>863</v>
      </c>
      <c r="BC79" t="s">
        <v>864</v>
      </c>
      <c r="BD79" t="s">
        <v>100</v>
      </c>
      <c r="BE79" t="s">
        <v>74</v>
      </c>
      <c r="BF79" t="s">
        <v>74</v>
      </c>
      <c r="BI79" t="s">
        <v>72</v>
      </c>
      <c r="BJ79" t="s">
        <v>74</v>
      </c>
    </row>
    <row r="80" spans="1:62" x14ac:dyDescent="0.25">
      <c r="A80" s="5">
        <f>COUNTIF($B$1:B80,REPORTE!$C$3)</f>
        <v>0</v>
      </c>
      <c r="B80" s="3">
        <v>232256</v>
      </c>
      <c r="C80" t="s">
        <v>59</v>
      </c>
      <c r="D80" t="s">
        <v>60</v>
      </c>
      <c r="E80" t="s">
        <v>61</v>
      </c>
      <c r="F80" t="s">
        <v>62</v>
      </c>
      <c r="G80" t="s">
        <v>662</v>
      </c>
      <c r="H80" t="s">
        <v>120</v>
      </c>
      <c r="I80" t="s">
        <v>65</v>
      </c>
      <c r="J80" t="s">
        <v>121</v>
      </c>
      <c r="K80" t="s">
        <v>788</v>
      </c>
      <c r="L80" t="s">
        <v>789</v>
      </c>
      <c r="M80" t="s">
        <v>790</v>
      </c>
      <c r="N80" t="s">
        <v>70</v>
      </c>
      <c r="O80" t="s">
        <v>791</v>
      </c>
      <c r="P80" t="s">
        <v>72</v>
      </c>
      <c r="Q80" t="s">
        <v>854</v>
      </c>
      <c r="R80" t="s">
        <v>74</v>
      </c>
      <c r="S80" t="s">
        <v>75</v>
      </c>
      <c r="T80" t="s">
        <v>75</v>
      </c>
      <c r="U80" t="s">
        <v>160</v>
      </c>
      <c r="V80" t="s">
        <v>77</v>
      </c>
      <c r="W80" t="s">
        <v>865</v>
      </c>
      <c r="X80" t="s">
        <v>108</v>
      </c>
      <c r="Y80" t="s">
        <v>109</v>
      </c>
      <c r="Z80" t="s">
        <v>81</v>
      </c>
      <c r="AA80" t="s">
        <v>866</v>
      </c>
      <c r="AB80" s="1">
        <v>45030</v>
      </c>
      <c r="AC80" s="1">
        <v>45060</v>
      </c>
      <c r="AD80" t="s">
        <v>83</v>
      </c>
      <c r="AE80" t="s">
        <v>84</v>
      </c>
      <c r="AF80" s="1">
        <v>36526</v>
      </c>
      <c r="AG80" s="3">
        <v>25135401</v>
      </c>
      <c r="AH80" t="s">
        <v>867</v>
      </c>
      <c r="AI80" s="1">
        <v>27267</v>
      </c>
      <c r="AJ80" t="s">
        <v>86</v>
      </c>
      <c r="AK80" t="s">
        <v>264</v>
      </c>
      <c r="AL80" t="s">
        <v>868</v>
      </c>
      <c r="AM80" t="s">
        <v>869</v>
      </c>
      <c r="AN80" t="str">
        <f t="shared" si="1"/>
        <v>QUISPE NUÑEZ DEL PRADO ALEJANDRO</v>
      </c>
      <c r="AO80" t="s">
        <v>92</v>
      </c>
      <c r="AP80" t="s">
        <v>100</v>
      </c>
      <c r="AQ80" t="s">
        <v>119</v>
      </c>
      <c r="AR80" t="s">
        <v>92</v>
      </c>
      <c r="AS80" t="s">
        <v>101</v>
      </c>
      <c r="AT80" t="s">
        <v>100</v>
      </c>
      <c r="AU80" t="s">
        <v>100</v>
      </c>
      <c r="AV80" t="s">
        <v>119</v>
      </c>
      <c r="AW80" t="s">
        <v>95</v>
      </c>
      <c r="AX80" t="s">
        <v>136</v>
      </c>
      <c r="AZ80" t="s">
        <v>870</v>
      </c>
      <c r="BB80" t="s">
        <v>871</v>
      </c>
      <c r="BC80" t="s">
        <v>119</v>
      </c>
      <c r="BD80" t="s">
        <v>100</v>
      </c>
      <c r="BE80" t="s">
        <v>74</v>
      </c>
      <c r="BF80" t="s">
        <v>74</v>
      </c>
      <c r="BI80" t="s">
        <v>72</v>
      </c>
      <c r="BJ80" t="s">
        <v>74</v>
      </c>
    </row>
    <row r="81" spans="1:62" x14ac:dyDescent="0.25">
      <c r="A81" s="5">
        <f>COUNTIF($B$1:B81,REPORTE!$C$3)</f>
        <v>0</v>
      </c>
      <c r="B81" s="3">
        <v>232256</v>
      </c>
      <c r="C81" t="s">
        <v>59</v>
      </c>
      <c r="D81" t="s">
        <v>60</v>
      </c>
      <c r="E81" t="s">
        <v>61</v>
      </c>
      <c r="F81" t="s">
        <v>62</v>
      </c>
      <c r="G81" t="s">
        <v>662</v>
      </c>
      <c r="H81" t="s">
        <v>120</v>
      </c>
      <c r="I81" t="s">
        <v>65</v>
      </c>
      <c r="J81" t="s">
        <v>121</v>
      </c>
      <c r="K81" t="s">
        <v>788</v>
      </c>
      <c r="L81" t="s">
        <v>789</v>
      </c>
      <c r="M81" t="s">
        <v>790</v>
      </c>
      <c r="N81" t="s">
        <v>70</v>
      </c>
      <c r="O81" t="s">
        <v>791</v>
      </c>
      <c r="P81" t="s">
        <v>72</v>
      </c>
      <c r="Q81" t="s">
        <v>872</v>
      </c>
      <c r="R81" t="s">
        <v>74</v>
      </c>
      <c r="S81" t="s">
        <v>75</v>
      </c>
      <c r="T81" t="s">
        <v>75</v>
      </c>
      <c r="U81" t="s">
        <v>140</v>
      </c>
      <c r="V81" t="s">
        <v>141</v>
      </c>
      <c r="W81" t="s">
        <v>873</v>
      </c>
      <c r="X81" t="s">
        <v>74</v>
      </c>
      <c r="Y81" t="s">
        <v>143</v>
      </c>
      <c r="Z81" t="s">
        <v>81</v>
      </c>
      <c r="AA81" t="s">
        <v>82</v>
      </c>
      <c r="AB81" s="1">
        <v>44986</v>
      </c>
      <c r="AC81" s="1">
        <v>45291</v>
      </c>
      <c r="AD81" t="s">
        <v>83</v>
      </c>
      <c r="AE81" t="s">
        <v>146</v>
      </c>
      <c r="AF81" t="s">
        <v>100</v>
      </c>
      <c r="AG81" s="3">
        <v>46081005</v>
      </c>
      <c r="AH81" t="s">
        <v>874</v>
      </c>
      <c r="AI81" s="1">
        <v>32615</v>
      </c>
      <c r="AJ81" t="s">
        <v>86</v>
      </c>
      <c r="AK81" t="s">
        <v>875</v>
      </c>
      <c r="AL81" t="s">
        <v>876</v>
      </c>
      <c r="AM81" t="s">
        <v>877</v>
      </c>
      <c r="AN81" t="str">
        <f t="shared" si="1"/>
        <v>NINANQUI CRUZ MICHAEL JERONIMO</v>
      </c>
      <c r="AO81" t="s">
        <v>166</v>
      </c>
      <c r="AP81" s="1">
        <v>2</v>
      </c>
      <c r="AQ81" t="s">
        <v>101</v>
      </c>
      <c r="AR81" t="s">
        <v>197</v>
      </c>
      <c r="AS81" t="s">
        <v>878</v>
      </c>
      <c r="AT81" s="1">
        <v>44648</v>
      </c>
      <c r="AU81" s="1">
        <v>44648</v>
      </c>
      <c r="AV81" t="s">
        <v>420</v>
      </c>
      <c r="AW81" t="s">
        <v>101</v>
      </c>
      <c r="AX81" t="s">
        <v>200</v>
      </c>
      <c r="AY81" t="s">
        <v>153</v>
      </c>
      <c r="AZ81" t="s">
        <v>879</v>
      </c>
      <c r="BA81" t="s">
        <v>155</v>
      </c>
      <c r="BB81" t="s">
        <v>880</v>
      </c>
      <c r="BC81" t="s">
        <v>881</v>
      </c>
      <c r="BD81" s="1">
        <v>44977</v>
      </c>
      <c r="BE81" t="s">
        <v>882</v>
      </c>
      <c r="BF81" t="s">
        <v>74</v>
      </c>
      <c r="BI81" t="s">
        <v>72</v>
      </c>
      <c r="BJ81" t="s">
        <v>74</v>
      </c>
    </row>
    <row r="82" spans="1:62" x14ac:dyDescent="0.25">
      <c r="A82" s="5">
        <f>COUNTIF($B$1:B82,REPORTE!$C$3)</f>
        <v>0</v>
      </c>
      <c r="B82" s="3">
        <v>932491</v>
      </c>
      <c r="C82" t="s">
        <v>59</v>
      </c>
      <c r="D82" t="s">
        <v>60</v>
      </c>
      <c r="E82" t="s">
        <v>61</v>
      </c>
      <c r="F82" t="s">
        <v>62</v>
      </c>
      <c r="G82" t="s">
        <v>883</v>
      </c>
      <c r="H82" t="s">
        <v>230</v>
      </c>
      <c r="I82" t="s">
        <v>65</v>
      </c>
      <c r="J82" t="s">
        <v>66</v>
      </c>
      <c r="K82" t="s">
        <v>884</v>
      </c>
      <c r="L82" t="s">
        <v>885</v>
      </c>
      <c r="M82" t="s">
        <v>886</v>
      </c>
      <c r="N82" t="s">
        <v>70</v>
      </c>
      <c r="O82" t="s">
        <v>887</v>
      </c>
      <c r="P82" t="s">
        <v>72</v>
      </c>
      <c r="Q82" t="s">
        <v>888</v>
      </c>
      <c r="R82" t="s">
        <v>74</v>
      </c>
      <c r="S82" t="s">
        <v>75</v>
      </c>
      <c r="T82" t="s">
        <v>75</v>
      </c>
      <c r="U82" t="s">
        <v>160</v>
      </c>
      <c r="V82" t="s">
        <v>77</v>
      </c>
      <c r="W82" t="s">
        <v>889</v>
      </c>
      <c r="X82" t="s">
        <v>108</v>
      </c>
      <c r="Y82" t="s">
        <v>109</v>
      </c>
      <c r="Z82" t="s">
        <v>81</v>
      </c>
      <c r="AA82" t="s">
        <v>82</v>
      </c>
      <c r="AD82" t="s">
        <v>83</v>
      </c>
      <c r="AE82" t="s">
        <v>84</v>
      </c>
      <c r="AF82" s="1">
        <v>43525</v>
      </c>
      <c r="AG82" s="3">
        <v>41396102</v>
      </c>
      <c r="AH82" t="s">
        <v>890</v>
      </c>
      <c r="AI82" s="1">
        <v>30096</v>
      </c>
      <c r="AJ82" t="s">
        <v>111</v>
      </c>
      <c r="AK82" t="s">
        <v>891</v>
      </c>
      <c r="AL82" t="s">
        <v>892</v>
      </c>
      <c r="AM82" t="s">
        <v>893</v>
      </c>
      <c r="AN82" t="str">
        <f t="shared" si="1"/>
        <v>AROSQUIPA CUMPA NERLY</v>
      </c>
      <c r="AO82" t="s">
        <v>90</v>
      </c>
      <c r="AP82" s="1">
        <v>43466</v>
      </c>
      <c r="AQ82" t="s">
        <v>894</v>
      </c>
      <c r="AR82" t="s">
        <v>92</v>
      </c>
      <c r="AS82" t="s">
        <v>101</v>
      </c>
      <c r="AT82" s="1">
        <v>43101</v>
      </c>
      <c r="AU82" s="1">
        <v>2</v>
      </c>
      <c r="AV82" t="s">
        <v>94</v>
      </c>
      <c r="AW82" t="s">
        <v>95</v>
      </c>
      <c r="AX82" t="s">
        <v>96</v>
      </c>
      <c r="AZ82" t="s">
        <v>895</v>
      </c>
      <c r="BB82" t="s">
        <v>896</v>
      </c>
      <c r="BC82" t="s">
        <v>897</v>
      </c>
      <c r="BD82" t="s">
        <v>100</v>
      </c>
      <c r="BE82" t="s">
        <v>74</v>
      </c>
      <c r="BF82" t="s">
        <v>101</v>
      </c>
      <c r="BI82" t="s">
        <v>72</v>
      </c>
      <c r="BJ82" t="s">
        <v>74</v>
      </c>
    </row>
    <row r="83" spans="1:62" x14ac:dyDescent="0.25">
      <c r="A83" s="5">
        <f>COUNTIF($B$1:B83,REPORTE!$C$3)</f>
        <v>0</v>
      </c>
      <c r="B83" s="3">
        <v>932491</v>
      </c>
      <c r="C83" t="s">
        <v>59</v>
      </c>
      <c r="D83" t="s">
        <v>60</v>
      </c>
      <c r="E83" t="s">
        <v>61</v>
      </c>
      <c r="F83" t="s">
        <v>62</v>
      </c>
      <c r="G83" t="s">
        <v>883</v>
      </c>
      <c r="H83" t="s">
        <v>230</v>
      </c>
      <c r="I83" t="s">
        <v>65</v>
      </c>
      <c r="J83" t="s">
        <v>66</v>
      </c>
      <c r="K83" t="s">
        <v>884</v>
      </c>
      <c r="L83" t="s">
        <v>885</v>
      </c>
      <c r="M83" t="s">
        <v>886</v>
      </c>
      <c r="N83" t="s">
        <v>70</v>
      </c>
      <c r="O83" t="s">
        <v>887</v>
      </c>
      <c r="P83" t="s">
        <v>72</v>
      </c>
      <c r="Q83" t="s">
        <v>898</v>
      </c>
      <c r="R83" t="s">
        <v>74</v>
      </c>
      <c r="S83" t="s">
        <v>75</v>
      </c>
      <c r="T83" t="s">
        <v>75</v>
      </c>
      <c r="U83" t="s">
        <v>160</v>
      </c>
      <c r="V83" t="s">
        <v>141</v>
      </c>
      <c r="W83" t="s">
        <v>899</v>
      </c>
      <c r="X83" t="s">
        <v>74</v>
      </c>
      <c r="Y83" t="s">
        <v>143</v>
      </c>
      <c r="Z83" t="s">
        <v>81</v>
      </c>
      <c r="AA83" t="s">
        <v>82</v>
      </c>
      <c r="AB83" s="1">
        <v>44986</v>
      </c>
      <c r="AC83" s="1">
        <v>45291</v>
      </c>
      <c r="AD83" t="s">
        <v>83</v>
      </c>
      <c r="AE83" t="s">
        <v>146</v>
      </c>
      <c r="AF83" t="s">
        <v>100</v>
      </c>
      <c r="AG83" s="3">
        <v>43254325</v>
      </c>
      <c r="AH83" t="s">
        <v>900</v>
      </c>
      <c r="AI83" s="1">
        <v>31289</v>
      </c>
      <c r="AJ83" t="s">
        <v>111</v>
      </c>
      <c r="AK83" t="s">
        <v>806</v>
      </c>
      <c r="AL83" t="s">
        <v>134</v>
      </c>
      <c r="AM83" t="s">
        <v>632</v>
      </c>
      <c r="AN83" t="str">
        <f t="shared" si="1"/>
        <v>CHAMPI YUCRA ROSA</v>
      </c>
      <c r="AO83" t="s">
        <v>90</v>
      </c>
      <c r="AP83" s="1">
        <v>-687661</v>
      </c>
      <c r="AQ83" t="s">
        <v>901</v>
      </c>
      <c r="AR83" t="s">
        <v>279</v>
      </c>
      <c r="AS83" t="s">
        <v>101</v>
      </c>
      <c r="AT83" s="1">
        <v>2</v>
      </c>
      <c r="AU83" s="1">
        <v>2</v>
      </c>
      <c r="AV83" t="s">
        <v>94</v>
      </c>
      <c r="AW83" t="s">
        <v>902</v>
      </c>
      <c r="AX83" t="s">
        <v>200</v>
      </c>
      <c r="AY83" t="s">
        <v>153</v>
      </c>
      <c r="AZ83" t="s">
        <v>903</v>
      </c>
      <c r="BA83" t="s">
        <v>155</v>
      </c>
      <c r="BB83" t="s">
        <v>904</v>
      </c>
      <c r="BC83" t="s">
        <v>905</v>
      </c>
      <c r="BD83" s="1">
        <v>44991</v>
      </c>
      <c r="BE83" t="s">
        <v>906</v>
      </c>
      <c r="BF83" t="s">
        <v>74</v>
      </c>
      <c r="BI83" t="s">
        <v>72</v>
      </c>
      <c r="BJ83" t="s">
        <v>74</v>
      </c>
    </row>
    <row r="84" spans="1:62" x14ac:dyDescent="0.25">
      <c r="A84" s="5">
        <f>COUNTIF($B$1:B84,REPORTE!$C$3)</f>
        <v>0</v>
      </c>
      <c r="B84" s="3">
        <v>932491</v>
      </c>
      <c r="C84" t="s">
        <v>59</v>
      </c>
      <c r="D84" t="s">
        <v>60</v>
      </c>
      <c r="E84" t="s">
        <v>61</v>
      </c>
      <c r="F84" t="s">
        <v>62</v>
      </c>
      <c r="G84" t="s">
        <v>883</v>
      </c>
      <c r="H84" t="s">
        <v>230</v>
      </c>
      <c r="I84" t="s">
        <v>65</v>
      </c>
      <c r="J84" t="s">
        <v>66</v>
      </c>
      <c r="K84" t="s">
        <v>884</v>
      </c>
      <c r="L84" t="s">
        <v>885</v>
      </c>
      <c r="M84" t="s">
        <v>886</v>
      </c>
      <c r="N84" t="s">
        <v>70</v>
      </c>
      <c r="O84" t="s">
        <v>887</v>
      </c>
      <c r="P84" t="s">
        <v>72</v>
      </c>
      <c r="Q84" t="s">
        <v>907</v>
      </c>
      <c r="R84" t="s">
        <v>74</v>
      </c>
      <c r="S84" t="s">
        <v>75</v>
      </c>
      <c r="T84" t="s">
        <v>75</v>
      </c>
      <c r="U84" t="s">
        <v>76</v>
      </c>
      <c r="V84" t="s">
        <v>77</v>
      </c>
      <c r="W84" t="s">
        <v>908</v>
      </c>
      <c r="X84" t="s">
        <v>79</v>
      </c>
      <c r="Y84" t="s">
        <v>80</v>
      </c>
      <c r="Z84" t="s">
        <v>81</v>
      </c>
      <c r="AA84" t="s">
        <v>82</v>
      </c>
      <c r="AB84" s="1">
        <v>44927</v>
      </c>
      <c r="AC84" s="1">
        <v>45291</v>
      </c>
      <c r="AD84" t="s">
        <v>83</v>
      </c>
      <c r="AE84" t="s">
        <v>84</v>
      </c>
      <c r="AF84" s="1">
        <v>42430</v>
      </c>
      <c r="AG84" s="3">
        <v>41565459</v>
      </c>
      <c r="AH84" t="s">
        <v>909</v>
      </c>
      <c r="AI84" s="1">
        <v>29735</v>
      </c>
      <c r="AJ84" t="s">
        <v>86</v>
      </c>
      <c r="AK84" t="s">
        <v>910</v>
      </c>
      <c r="AL84" t="s">
        <v>911</v>
      </c>
      <c r="AM84" t="s">
        <v>446</v>
      </c>
      <c r="AN84" t="str">
        <f t="shared" si="1"/>
        <v>TORRE ANDIA RAUL</v>
      </c>
      <c r="AO84" t="s">
        <v>90</v>
      </c>
      <c r="AP84" s="1">
        <v>2</v>
      </c>
      <c r="AQ84" t="s">
        <v>912</v>
      </c>
      <c r="AR84" t="s">
        <v>92</v>
      </c>
      <c r="AS84" t="s">
        <v>101</v>
      </c>
      <c r="AT84" s="1">
        <v>2</v>
      </c>
      <c r="AU84" s="1">
        <v>2</v>
      </c>
      <c r="AV84" t="s">
        <v>913</v>
      </c>
      <c r="AW84" t="s">
        <v>95</v>
      </c>
      <c r="AX84" t="s">
        <v>96</v>
      </c>
      <c r="AZ84" t="s">
        <v>914</v>
      </c>
      <c r="BB84" t="s">
        <v>915</v>
      </c>
      <c r="BC84" t="s">
        <v>119</v>
      </c>
      <c r="BD84" t="s">
        <v>100</v>
      </c>
      <c r="BE84" t="s">
        <v>74</v>
      </c>
      <c r="BF84" t="s">
        <v>101</v>
      </c>
      <c r="BI84" t="s">
        <v>72</v>
      </c>
      <c r="BJ84" t="s">
        <v>74</v>
      </c>
    </row>
    <row r="85" spans="1:62" x14ac:dyDescent="0.25">
      <c r="A85" s="5">
        <f>COUNTIF($B$1:B85,REPORTE!$C$3)</f>
        <v>0</v>
      </c>
      <c r="B85" s="3">
        <v>932467</v>
      </c>
      <c r="C85" t="s">
        <v>59</v>
      </c>
      <c r="D85" t="s">
        <v>60</v>
      </c>
      <c r="E85" t="s">
        <v>61</v>
      </c>
      <c r="F85" t="s">
        <v>62</v>
      </c>
      <c r="G85" t="s">
        <v>883</v>
      </c>
      <c r="H85" t="s">
        <v>64</v>
      </c>
      <c r="I85" t="s">
        <v>65</v>
      </c>
      <c r="J85" t="s">
        <v>121</v>
      </c>
      <c r="K85" t="s">
        <v>916</v>
      </c>
      <c r="L85" t="s">
        <v>917</v>
      </c>
      <c r="M85" t="s">
        <v>918</v>
      </c>
      <c r="N85" t="s">
        <v>70</v>
      </c>
      <c r="O85" t="s">
        <v>919</v>
      </c>
      <c r="P85" t="s">
        <v>72</v>
      </c>
      <c r="Q85" t="s">
        <v>920</v>
      </c>
      <c r="R85" t="s">
        <v>74</v>
      </c>
      <c r="S85" t="s">
        <v>75</v>
      </c>
      <c r="T85" t="s">
        <v>75</v>
      </c>
      <c r="U85" t="s">
        <v>76</v>
      </c>
      <c r="V85" t="s">
        <v>77</v>
      </c>
      <c r="W85" t="s">
        <v>921</v>
      </c>
      <c r="X85" t="s">
        <v>79</v>
      </c>
      <c r="Y85" t="s">
        <v>80</v>
      </c>
      <c r="Z85" t="s">
        <v>81</v>
      </c>
      <c r="AA85" t="s">
        <v>82</v>
      </c>
      <c r="AB85" s="1">
        <v>44927</v>
      </c>
      <c r="AC85" s="1">
        <v>45291</v>
      </c>
      <c r="AD85" t="s">
        <v>83</v>
      </c>
      <c r="AE85" t="s">
        <v>84</v>
      </c>
      <c r="AF85" s="1">
        <v>42430</v>
      </c>
      <c r="AG85" s="3">
        <v>43615580</v>
      </c>
      <c r="AH85" t="s">
        <v>922</v>
      </c>
      <c r="AI85" s="1">
        <v>31534</v>
      </c>
      <c r="AJ85" t="s">
        <v>86</v>
      </c>
      <c r="AK85" t="s">
        <v>923</v>
      </c>
      <c r="AL85" t="s">
        <v>924</v>
      </c>
      <c r="AM85" t="s">
        <v>925</v>
      </c>
      <c r="AN85" t="str">
        <f t="shared" si="1"/>
        <v>CATUNTA MACHACA PORFIRIO ALEJANDRO</v>
      </c>
      <c r="AO85" t="s">
        <v>90</v>
      </c>
      <c r="AP85" s="1">
        <v>40238</v>
      </c>
      <c r="AQ85" t="s">
        <v>926</v>
      </c>
      <c r="AR85" t="s">
        <v>92</v>
      </c>
      <c r="AS85" t="s">
        <v>93</v>
      </c>
      <c r="AT85" s="1">
        <v>36526</v>
      </c>
      <c r="AU85" s="1">
        <v>36526</v>
      </c>
      <c r="AV85" t="s">
        <v>927</v>
      </c>
      <c r="AW85" t="s">
        <v>95</v>
      </c>
      <c r="AX85" t="s">
        <v>96</v>
      </c>
      <c r="AZ85" t="s">
        <v>928</v>
      </c>
      <c r="BB85" t="s">
        <v>929</v>
      </c>
      <c r="BC85" t="s">
        <v>119</v>
      </c>
      <c r="BD85" t="s">
        <v>100</v>
      </c>
      <c r="BE85" t="s">
        <v>74</v>
      </c>
      <c r="BF85" t="s">
        <v>101</v>
      </c>
      <c r="BI85" t="s">
        <v>72</v>
      </c>
      <c r="BJ85" t="s">
        <v>74</v>
      </c>
    </row>
    <row r="86" spans="1:62" x14ac:dyDescent="0.25">
      <c r="A86" s="5">
        <f>COUNTIF($B$1:B86,REPORTE!$C$3)</f>
        <v>0</v>
      </c>
      <c r="B86" s="3">
        <v>932434</v>
      </c>
      <c r="C86" t="s">
        <v>59</v>
      </c>
      <c r="D86" t="s">
        <v>60</v>
      </c>
      <c r="E86" t="s">
        <v>61</v>
      </c>
      <c r="F86" t="s">
        <v>62</v>
      </c>
      <c r="G86" t="s">
        <v>883</v>
      </c>
      <c r="H86" t="s">
        <v>230</v>
      </c>
      <c r="I86" t="s">
        <v>65</v>
      </c>
      <c r="J86" t="s">
        <v>121</v>
      </c>
      <c r="K86" t="s">
        <v>930</v>
      </c>
      <c r="L86" t="s">
        <v>931</v>
      </c>
      <c r="M86" t="s">
        <v>932</v>
      </c>
      <c r="N86" t="s">
        <v>70</v>
      </c>
      <c r="O86" t="s">
        <v>933</v>
      </c>
      <c r="P86" t="s">
        <v>72</v>
      </c>
      <c r="Q86" t="s">
        <v>934</v>
      </c>
      <c r="R86" t="s">
        <v>74</v>
      </c>
      <c r="S86" t="s">
        <v>75</v>
      </c>
      <c r="T86" t="s">
        <v>75</v>
      </c>
      <c r="U86" t="s">
        <v>76</v>
      </c>
      <c r="V86" t="s">
        <v>77</v>
      </c>
      <c r="W86" t="s">
        <v>935</v>
      </c>
      <c r="X86" t="s">
        <v>181</v>
      </c>
      <c r="Y86" t="s">
        <v>143</v>
      </c>
      <c r="Z86" t="s">
        <v>81</v>
      </c>
      <c r="AA86" t="s">
        <v>82</v>
      </c>
      <c r="AB86" s="1">
        <v>44927</v>
      </c>
      <c r="AC86" s="1">
        <v>45291</v>
      </c>
      <c r="AD86" t="s">
        <v>83</v>
      </c>
      <c r="AE86" t="s">
        <v>84</v>
      </c>
      <c r="AF86" s="1">
        <v>41334</v>
      </c>
      <c r="AG86" s="3">
        <v>24699203</v>
      </c>
      <c r="AH86" t="s">
        <v>936</v>
      </c>
      <c r="AI86" s="1">
        <v>22174</v>
      </c>
      <c r="AJ86" t="s">
        <v>86</v>
      </c>
      <c r="AK86" t="s">
        <v>479</v>
      </c>
      <c r="AL86" t="s">
        <v>937</v>
      </c>
      <c r="AM86" t="s">
        <v>938</v>
      </c>
      <c r="AN86" t="str">
        <f t="shared" si="1"/>
        <v>FERNANDEZ MEDRANO JESUS MANUEL</v>
      </c>
      <c r="AO86" t="s">
        <v>90</v>
      </c>
      <c r="AP86" s="1">
        <v>36526</v>
      </c>
      <c r="AQ86" t="s">
        <v>119</v>
      </c>
      <c r="AR86" t="s">
        <v>92</v>
      </c>
      <c r="AS86" t="s">
        <v>101</v>
      </c>
      <c r="AT86" t="s">
        <v>100</v>
      </c>
      <c r="AU86" t="s">
        <v>100</v>
      </c>
      <c r="AV86" t="s">
        <v>116</v>
      </c>
      <c r="AW86" t="s">
        <v>95</v>
      </c>
      <c r="AX86" t="s">
        <v>96</v>
      </c>
      <c r="AZ86" t="s">
        <v>939</v>
      </c>
      <c r="BB86" t="s">
        <v>940</v>
      </c>
      <c r="BC86" t="s">
        <v>119</v>
      </c>
      <c r="BD86" t="s">
        <v>100</v>
      </c>
      <c r="BE86" t="s">
        <v>74</v>
      </c>
      <c r="BF86" t="s">
        <v>101</v>
      </c>
      <c r="BI86" t="s">
        <v>72</v>
      </c>
      <c r="BJ86" t="s">
        <v>74</v>
      </c>
    </row>
    <row r="87" spans="1:62" x14ac:dyDescent="0.25">
      <c r="A87" s="5">
        <f>COUNTIF($B$1:B87,REPORTE!$C$3)</f>
        <v>0</v>
      </c>
      <c r="B87" s="3">
        <v>932434</v>
      </c>
      <c r="C87" t="s">
        <v>59</v>
      </c>
      <c r="D87" t="s">
        <v>60</v>
      </c>
      <c r="E87" t="s">
        <v>61</v>
      </c>
      <c r="F87" t="s">
        <v>62</v>
      </c>
      <c r="G87" t="s">
        <v>883</v>
      </c>
      <c r="H87" t="s">
        <v>230</v>
      </c>
      <c r="I87" t="s">
        <v>65</v>
      </c>
      <c r="J87" t="s">
        <v>121</v>
      </c>
      <c r="K87" t="s">
        <v>930</v>
      </c>
      <c r="L87" t="s">
        <v>931</v>
      </c>
      <c r="M87" t="s">
        <v>932</v>
      </c>
      <c r="N87" t="s">
        <v>70</v>
      </c>
      <c r="O87" t="s">
        <v>933</v>
      </c>
      <c r="P87" t="s">
        <v>72</v>
      </c>
      <c r="Q87" t="s">
        <v>941</v>
      </c>
      <c r="R87" t="s">
        <v>74</v>
      </c>
      <c r="S87" t="s">
        <v>75</v>
      </c>
      <c r="T87" t="s">
        <v>75</v>
      </c>
      <c r="U87" t="s">
        <v>160</v>
      </c>
      <c r="V87" t="s">
        <v>141</v>
      </c>
      <c r="W87" t="s">
        <v>942</v>
      </c>
      <c r="X87" t="s">
        <v>74</v>
      </c>
      <c r="Y87" t="s">
        <v>143</v>
      </c>
      <c r="Z87" t="s">
        <v>81</v>
      </c>
      <c r="AA87" t="s">
        <v>82</v>
      </c>
      <c r="AB87" s="1">
        <v>45034</v>
      </c>
      <c r="AC87" s="1">
        <v>45291</v>
      </c>
      <c r="AD87" t="s">
        <v>83</v>
      </c>
      <c r="AE87" t="s">
        <v>146</v>
      </c>
      <c r="AF87" t="s">
        <v>100</v>
      </c>
      <c r="AG87" s="3">
        <v>42388777</v>
      </c>
      <c r="AH87" t="s">
        <v>943</v>
      </c>
      <c r="AI87" s="1">
        <v>30727</v>
      </c>
      <c r="AJ87" t="s">
        <v>111</v>
      </c>
      <c r="AK87" t="s">
        <v>944</v>
      </c>
      <c r="AL87" t="s">
        <v>311</v>
      </c>
      <c r="AM87" t="s">
        <v>945</v>
      </c>
      <c r="AN87" t="str">
        <f t="shared" si="1"/>
        <v>CUCHO HUAMAN BETTY</v>
      </c>
      <c r="AO87" t="s">
        <v>90</v>
      </c>
      <c r="AP87" s="1">
        <v>2</v>
      </c>
      <c r="AQ87" t="s">
        <v>946</v>
      </c>
      <c r="AR87" t="s">
        <v>279</v>
      </c>
      <c r="AS87" t="s">
        <v>101</v>
      </c>
      <c r="AT87" s="1">
        <v>2</v>
      </c>
      <c r="AU87" s="1">
        <v>2</v>
      </c>
      <c r="AV87" t="s">
        <v>947</v>
      </c>
      <c r="AW87" t="s">
        <v>95</v>
      </c>
      <c r="AX87" t="s">
        <v>152</v>
      </c>
      <c r="AY87" t="s">
        <v>153</v>
      </c>
      <c r="AZ87" t="s">
        <v>830</v>
      </c>
      <c r="BA87" t="s">
        <v>155</v>
      </c>
      <c r="BB87" t="s">
        <v>948</v>
      </c>
      <c r="BC87" t="s">
        <v>949</v>
      </c>
      <c r="BD87" s="1">
        <v>45043</v>
      </c>
      <c r="BE87" t="s">
        <v>950</v>
      </c>
      <c r="BF87" t="s">
        <v>74</v>
      </c>
      <c r="BI87" t="s">
        <v>72</v>
      </c>
      <c r="BJ87" t="s">
        <v>74</v>
      </c>
    </row>
    <row r="88" spans="1:62" x14ac:dyDescent="0.25">
      <c r="A88" s="5">
        <f>COUNTIF($B$1:B88,REPORTE!$C$3)</f>
        <v>0</v>
      </c>
      <c r="B88" s="3">
        <v>232587</v>
      </c>
      <c r="C88" t="s">
        <v>59</v>
      </c>
      <c r="D88" t="s">
        <v>60</v>
      </c>
      <c r="E88" t="s">
        <v>61</v>
      </c>
      <c r="F88" t="s">
        <v>62</v>
      </c>
      <c r="G88" t="s">
        <v>883</v>
      </c>
      <c r="H88" t="s">
        <v>230</v>
      </c>
      <c r="I88" t="s">
        <v>65</v>
      </c>
      <c r="J88" t="s">
        <v>121</v>
      </c>
      <c r="K88" t="s">
        <v>951</v>
      </c>
      <c r="L88" t="s">
        <v>952</v>
      </c>
      <c r="M88" t="s">
        <v>953</v>
      </c>
      <c r="N88" t="s">
        <v>70</v>
      </c>
      <c r="O88" t="s">
        <v>954</v>
      </c>
      <c r="P88" t="s">
        <v>72</v>
      </c>
      <c r="Q88" t="s">
        <v>955</v>
      </c>
      <c r="R88" t="s">
        <v>74</v>
      </c>
      <c r="S88" t="s">
        <v>75</v>
      </c>
      <c r="T88" t="s">
        <v>127</v>
      </c>
      <c r="U88" t="s">
        <v>128</v>
      </c>
      <c r="V88" t="s">
        <v>129</v>
      </c>
      <c r="W88" t="s">
        <v>956</v>
      </c>
      <c r="X88" t="s">
        <v>79</v>
      </c>
      <c r="Y88" t="s">
        <v>80</v>
      </c>
      <c r="Z88" t="s">
        <v>131</v>
      </c>
      <c r="AA88" t="s">
        <v>82</v>
      </c>
      <c r="AB88" s="1">
        <v>44927</v>
      </c>
      <c r="AC88" s="1">
        <v>45291</v>
      </c>
      <c r="AD88" t="s">
        <v>83</v>
      </c>
      <c r="AE88" t="s">
        <v>84</v>
      </c>
      <c r="AF88" s="1">
        <v>36526</v>
      </c>
      <c r="AG88" s="3">
        <v>24698511</v>
      </c>
      <c r="AH88" t="s">
        <v>957</v>
      </c>
      <c r="AI88" s="1">
        <v>25264</v>
      </c>
      <c r="AJ88" t="s">
        <v>111</v>
      </c>
      <c r="AK88" t="s">
        <v>264</v>
      </c>
      <c r="AL88" t="s">
        <v>958</v>
      </c>
      <c r="AM88" t="s">
        <v>959</v>
      </c>
      <c r="AN88" t="str">
        <f t="shared" si="1"/>
        <v>QUISPE HUALLPA FRANCISCA</v>
      </c>
      <c r="AO88" t="s">
        <v>92</v>
      </c>
      <c r="AP88" t="s">
        <v>100</v>
      </c>
      <c r="AQ88" t="s">
        <v>119</v>
      </c>
      <c r="AR88" t="s">
        <v>92</v>
      </c>
      <c r="AS88" t="s">
        <v>119</v>
      </c>
      <c r="AT88" t="s">
        <v>100</v>
      </c>
      <c r="AU88" t="s">
        <v>100</v>
      </c>
      <c r="AV88" t="s">
        <v>119</v>
      </c>
      <c r="AW88" t="s">
        <v>95</v>
      </c>
      <c r="AX88" t="s">
        <v>136</v>
      </c>
      <c r="AZ88" t="s">
        <v>119</v>
      </c>
      <c r="BB88" t="s">
        <v>960</v>
      </c>
      <c r="BC88" t="s">
        <v>119</v>
      </c>
      <c r="BD88" s="1">
        <v>44888</v>
      </c>
      <c r="BE88" t="s">
        <v>961</v>
      </c>
      <c r="BF88" t="s">
        <v>101</v>
      </c>
      <c r="BI88" t="s">
        <v>72</v>
      </c>
      <c r="BJ88" t="s">
        <v>74</v>
      </c>
    </row>
    <row r="89" spans="1:62" x14ac:dyDescent="0.25">
      <c r="A89" s="5">
        <f>COUNTIF($B$1:B89,REPORTE!$C$3)</f>
        <v>0</v>
      </c>
      <c r="B89" s="3">
        <v>232587</v>
      </c>
      <c r="C89" t="s">
        <v>59</v>
      </c>
      <c r="D89" t="s">
        <v>60</v>
      </c>
      <c r="E89" t="s">
        <v>61</v>
      </c>
      <c r="F89" t="s">
        <v>62</v>
      </c>
      <c r="G89" t="s">
        <v>883</v>
      </c>
      <c r="H89" t="s">
        <v>230</v>
      </c>
      <c r="I89" t="s">
        <v>65</v>
      </c>
      <c r="J89" t="s">
        <v>121</v>
      </c>
      <c r="K89" t="s">
        <v>951</v>
      </c>
      <c r="L89" t="s">
        <v>952</v>
      </c>
      <c r="M89" t="s">
        <v>953</v>
      </c>
      <c r="N89" t="s">
        <v>70</v>
      </c>
      <c r="O89" t="s">
        <v>954</v>
      </c>
      <c r="P89" t="s">
        <v>72</v>
      </c>
      <c r="Q89" t="s">
        <v>962</v>
      </c>
      <c r="R89" t="s">
        <v>74</v>
      </c>
      <c r="S89" t="s">
        <v>75</v>
      </c>
      <c r="T89" t="s">
        <v>75</v>
      </c>
      <c r="U89" t="s">
        <v>160</v>
      </c>
      <c r="V89" t="s">
        <v>77</v>
      </c>
      <c r="W89" t="s">
        <v>725</v>
      </c>
      <c r="X89" t="s">
        <v>181</v>
      </c>
      <c r="Y89" t="s">
        <v>143</v>
      </c>
      <c r="Z89" t="s">
        <v>81</v>
      </c>
      <c r="AA89" t="s">
        <v>82</v>
      </c>
      <c r="AD89" t="s">
        <v>83</v>
      </c>
      <c r="AE89" t="s">
        <v>84</v>
      </c>
      <c r="AF89" s="1">
        <v>36526</v>
      </c>
      <c r="AG89" s="3">
        <v>24663992</v>
      </c>
      <c r="AH89" t="s">
        <v>963</v>
      </c>
      <c r="AI89" s="1">
        <v>21298</v>
      </c>
      <c r="AJ89" t="s">
        <v>111</v>
      </c>
      <c r="AK89" t="s">
        <v>964</v>
      </c>
      <c r="AL89" t="s">
        <v>965</v>
      </c>
      <c r="AM89" t="s">
        <v>966</v>
      </c>
      <c r="AN89" t="str">
        <f t="shared" si="1"/>
        <v>CHAIÑA OLIVERA GERARDA ALEJANDRA</v>
      </c>
      <c r="AO89" t="s">
        <v>92</v>
      </c>
      <c r="AP89" t="s">
        <v>100</v>
      </c>
      <c r="AQ89" t="s">
        <v>119</v>
      </c>
      <c r="AR89" t="s">
        <v>92</v>
      </c>
      <c r="AS89" t="s">
        <v>101</v>
      </c>
      <c r="AT89" t="s">
        <v>100</v>
      </c>
      <c r="AU89" t="s">
        <v>100</v>
      </c>
      <c r="AV89" t="s">
        <v>119</v>
      </c>
      <c r="AW89" t="s">
        <v>95</v>
      </c>
      <c r="AX89" t="s">
        <v>136</v>
      </c>
      <c r="AZ89" t="s">
        <v>119</v>
      </c>
      <c r="BB89" t="s">
        <v>967</v>
      </c>
      <c r="BC89" t="s">
        <v>119</v>
      </c>
      <c r="BD89" t="s">
        <v>100</v>
      </c>
      <c r="BE89" t="s">
        <v>74</v>
      </c>
      <c r="BF89" t="s">
        <v>101</v>
      </c>
      <c r="BI89" t="s">
        <v>72</v>
      </c>
      <c r="BJ89" t="s">
        <v>74</v>
      </c>
    </row>
    <row r="90" spans="1:62" x14ac:dyDescent="0.25">
      <c r="A90" s="5">
        <f>COUNTIF($B$1:B90,REPORTE!$C$3)</f>
        <v>0</v>
      </c>
      <c r="B90" s="3">
        <v>232587</v>
      </c>
      <c r="C90" t="s">
        <v>59</v>
      </c>
      <c r="D90" t="s">
        <v>60</v>
      </c>
      <c r="E90" t="s">
        <v>61</v>
      </c>
      <c r="F90" t="s">
        <v>62</v>
      </c>
      <c r="G90" t="s">
        <v>883</v>
      </c>
      <c r="H90" t="s">
        <v>230</v>
      </c>
      <c r="I90" t="s">
        <v>65</v>
      </c>
      <c r="J90" t="s">
        <v>121</v>
      </c>
      <c r="K90" t="s">
        <v>951</v>
      </c>
      <c r="L90" t="s">
        <v>952</v>
      </c>
      <c r="M90" t="s">
        <v>953</v>
      </c>
      <c r="N90" t="s">
        <v>70</v>
      </c>
      <c r="O90" t="s">
        <v>954</v>
      </c>
      <c r="P90" t="s">
        <v>72</v>
      </c>
      <c r="Q90" t="s">
        <v>968</v>
      </c>
      <c r="R90" t="s">
        <v>74</v>
      </c>
      <c r="S90" t="s">
        <v>75</v>
      </c>
      <c r="T90" t="s">
        <v>75</v>
      </c>
      <c r="U90" t="s">
        <v>160</v>
      </c>
      <c r="V90" t="s">
        <v>77</v>
      </c>
      <c r="W90" t="s">
        <v>689</v>
      </c>
      <c r="X90" t="s">
        <v>181</v>
      </c>
      <c r="Y90" t="s">
        <v>143</v>
      </c>
      <c r="Z90" t="s">
        <v>81</v>
      </c>
      <c r="AA90" t="s">
        <v>82</v>
      </c>
      <c r="AD90" t="s">
        <v>83</v>
      </c>
      <c r="AE90" t="s">
        <v>84</v>
      </c>
      <c r="AF90" s="1">
        <v>36526</v>
      </c>
      <c r="AG90" s="3">
        <v>24706389</v>
      </c>
      <c r="AH90" t="s">
        <v>969</v>
      </c>
      <c r="AI90" s="1">
        <v>26585</v>
      </c>
      <c r="AJ90" t="s">
        <v>111</v>
      </c>
      <c r="AK90" t="s">
        <v>965</v>
      </c>
      <c r="AL90" t="s">
        <v>842</v>
      </c>
      <c r="AM90" t="s">
        <v>970</v>
      </c>
      <c r="AN90" t="str">
        <f t="shared" si="1"/>
        <v>OLIVERA CONDORI MARLENE</v>
      </c>
      <c r="AO90" t="s">
        <v>92</v>
      </c>
      <c r="AP90" t="s">
        <v>100</v>
      </c>
      <c r="AQ90" t="s">
        <v>119</v>
      </c>
      <c r="AR90" t="s">
        <v>92</v>
      </c>
      <c r="AS90" t="s">
        <v>971</v>
      </c>
      <c r="AT90" t="s">
        <v>100</v>
      </c>
      <c r="AU90" t="s">
        <v>100</v>
      </c>
      <c r="AV90" t="s">
        <v>119</v>
      </c>
      <c r="AW90" t="s">
        <v>95</v>
      </c>
      <c r="AX90" t="s">
        <v>136</v>
      </c>
      <c r="AZ90" t="s">
        <v>119</v>
      </c>
      <c r="BB90" t="s">
        <v>972</v>
      </c>
      <c r="BC90" t="s">
        <v>119</v>
      </c>
      <c r="BD90" t="s">
        <v>100</v>
      </c>
      <c r="BE90" t="s">
        <v>74</v>
      </c>
      <c r="BF90" t="s">
        <v>101</v>
      </c>
      <c r="BI90" t="s">
        <v>72</v>
      </c>
      <c r="BJ90" t="s">
        <v>74</v>
      </c>
    </row>
    <row r="91" spans="1:62" x14ac:dyDescent="0.25">
      <c r="A91" s="5">
        <f>COUNTIF($B$1:B91,REPORTE!$C$3)</f>
        <v>0</v>
      </c>
      <c r="B91" s="3">
        <v>232561</v>
      </c>
      <c r="C91" t="s">
        <v>59</v>
      </c>
      <c r="D91" t="s">
        <v>60</v>
      </c>
      <c r="E91" t="s">
        <v>61</v>
      </c>
      <c r="F91" t="s">
        <v>62</v>
      </c>
      <c r="G91" t="s">
        <v>883</v>
      </c>
      <c r="H91" t="s">
        <v>230</v>
      </c>
      <c r="I91" t="s">
        <v>65</v>
      </c>
      <c r="J91" t="s">
        <v>66</v>
      </c>
      <c r="K91" t="s">
        <v>973</v>
      </c>
      <c r="L91" t="s">
        <v>974</v>
      </c>
      <c r="M91" t="s">
        <v>975</v>
      </c>
      <c r="N91" t="s">
        <v>70</v>
      </c>
      <c r="O91" t="s">
        <v>976</v>
      </c>
      <c r="P91" t="s">
        <v>72</v>
      </c>
      <c r="Q91" t="s">
        <v>977</v>
      </c>
      <c r="R91" t="s">
        <v>74</v>
      </c>
      <c r="S91" t="s">
        <v>75</v>
      </c>
      <c r="T91" t="s">
        <v>75</v>
      </c>
      <c r="U91" t="s">
        <v>160</v>
      </c>
      <c r="V91" t="s">
        <v>77</v>
      </c>
      <c r="W91" t="s">
        <v>978</v>
      </c>
      <c r="X91" t="s">
        <v>79</v>
      </c>
      <c r="Y91" t="s">
        <v>80</v>
      </c>
      <c r="Z91" t="s">
        <v>81</v>
      </c>
      <c r="AA91" t="s">
        <v>82</v>
      </c>
      <c r="AD91" t="s">
        <v>83</v>
      </c>
      <c r="AE91" t="s">
        <v>84</v>
      </c>
      <c r="AF91" s="1">
        <v>42430</v>
      </c>
      <c r="AG91" s="3">
        <v>24715398</v>
      </c>
      <c r="AH91" t="s">
        <v>979</v>
      </c>
      <c r="AI91" s="1">
        <v>27540</v>
      </c>
      <c r="AJ91" t="s">
        <v>86</v>
      </c>
      <c r="AK91" t="s">
        <v>317</v>
      </c>
      <c r="AL91" t="s">
        <v>980</v>
      </c>
      <c r="AM91" t="s">
        <v>981</v>
      </c>
      <c r="AN91" t="str">
        <f t="shared" si="1"/>
        <v>CJUNO YAULI REYNALDO</v>
      </c>
      <c r="AO91" t="s">
        <v>90</v>
      </c>
      <c r="AP91" s="1">
        <v>2</v>
      </c>
      <c r="AQ91" t="s">
        <v>982</v>
      </c>
      <c r="AR91" t="s">
        <v>92</v>
      </c>
      <c r="AS91" t="s">
        <v>101</v>
      </c>
      <c r="AT91" s="1">
        <v>2</v>
      </c>
      <c r="AU91" s="1">
        <v>2</v>
      </c>
      <c r="AV91" t="s">
        <v>116</v>
      </c>
      <c r="AW91" t="s">
        <v>95</v>
      </c>
      <c r="AX91" t="s">
        <v>96</v>
      </c>
      <c r="AZ91" t="s">
        <v>983</v>
      </c>
      <c r="BB91" t="s">
        <v>984</v>
      </c>
      <c r="BC91" t="s">
        <v>985</v>
      </c>
      <c r="BD91" t="s">
        <v>100</v>
      </c>
      <c r="BE91" t="s">
        <v>74</v>
      </c>
      <c r="BF91" t="s">
        <v>101</v>
      </c>
      <c r="BI91" t="s">
        <v>72</v>
      </c>
      <c r="BJ91" t="s">
        <v>74</v>
      </c>
    </row>
    <row r="92" spans="1:62" x14ac:dyDescent="0.25">
      <c r="A92" s="5">
        <f>COUNTIF($B$1:B92,REPORTE!$C$3)</f>
        <v>0</v>
      </c>
      <c r="B92" s="3">
        <v>232561</v>
      </c>
      <c r="C92" t="s">
        <v>59</v>
      </c>
      <c r="D92" t="s">
        <v>60</v>
      </c>
      <c r="E92" t="s">
        <v>61</v>
      </c>
      <c r="F92" t="s">
        <v>62</v>
      </c>
      <c r="G92" t="s">
        <v>883</v>
      </c>
      <c r="H92" t="s">
        <v>230</v>
      </c>
      <c r="I92" t="s">
        <v>65</v>
      </c>
      <c r="J92" t="s">
        <v>66</v>
      </c>
      <c r="K92" t="s">
        <v>973</v>
      </c>
      <c r="L92" t="s">
        <v>974</v>
      </c>
      <c r="M92" t="s">
        <v>975</v>
      </c>
      <c r="N92" t="s">
        <v>70</v>
      </c>
      <c r="O92" t="s">
        <v>976</v>
      </c>
      <c r="P92" t="s">
        <v>72</v>
      </c>
      <c r="Q92" t="s">
        <v>986</v>
      </c>
      <c r="R92" t="s">
        <v>74</v>
      </c>
      <c r="S92" t="s">
        <v>75</v>
      </c>
      <c r="T92" t="s">
        <v>75</v>
      </c>
      <c r="U92" t="s">
        <v>76</v>
      </c>
      <c r="V92" t="s">
        <v>77</v>
      </c>
      <c r="W92" t="s">
        <v>161</v>
      </c>
      <c r="X92" t="s">
        <v>79</v>
      </c>
      <c r="Y92" t="s">
        <v>80</v>
      </c>
      <c r="Z92" t="s">
        <v>81</v>
      </c>
      <c r="AA92" t="s">
        <v>82</v>
      </c>
      <c r="AB92" s="1">
        <v>44927</v>
      </c>
      <c r="AC92" s="1">
        <v>45291</v>
      </c>
      <c r="AD92" t="s">
        <v>83</v>
      </c>
      <c r="AE92" t="s">
        <v>84</v>
      </c>
      <c r="AF92" s="1">
        <v>42430</v>
      </c>
      <c r="AG92" s="3">
        <v>80630252</v>
      </c>
      <c r="AH92" t="s">
        <v>987</v>
      </c>
      <c r="AI92" s="1">
        <v>29012</v>
      </c>
      <c r="AJ92" t="s">
        <v>86</v>
      </c>
      <c r="AK92" t="s">
        <v>195</v>
      </c>
      <c r="AL92" t="s">
        <v>988</v>
      </c>
      <c r="AM92" t="s">
        <v>989</v>
      </c>
      <c r="AN92" t="str">
        <f t="shared" si="1"/>
        <v>JAVIER CCOLQQUE ALBERTO</v>
      </c>
      <c r="AO92" t="s">
        <v>166</v>
      </c>
      <c r="AP92" s="1">
        <v>38112</v>
      </c>
      <c r="AQ92" t="s">
        <v>990</v>
      </c>
      <c r="AR92" t="s">
        <v>150</v>
      </c>
      <c r="AS92" t="s">
        <v>991</v>
      </c>
      <c r="AT92" s="1">
        <v>38112</v>
      </c>
      <c r="AU92" s="1">
        <v>38112</v>
      </c>
      <c r="AV92" t="s">
        <v>94</v>
      </c>
      <c r="AW92" t="s">
        <v>95</v>
      </c>
      <c r="AX92" t="s">
        <v>152</v>
      </c>
      <c r="AZ92" t="s">
        <v>992</v>
      </c>
      <c r="BB92" t="s">
        <v>993</v>
      </c>
      <c r="BC92" t="s">
        <v>119</v>
      </c>
      <c r="BD92" t="s">
        <v>100</v>
      </c>
      <c r="BE92" t="s">
        <v>74</v>
      </c>
      <c r="BF92" t="s">
        <v>101</v>
      </c>
      <c r="BI92" t="s">
        <v>72</v>
      </c>
      <c r="BJ92" t="s">
        <v>74</v>
      </c>
    </row>
    <row r="93" spans="1:62" x14ac:dyDescent="0.25">
      <c r="A93" s="5">
        <f>COUNTIF($B$1:B93,REPORTE!$C$3)</f>
        <v>0</v>
      </c>
      <c r="B93" s="3">
        <v>232553</v>
      </c>
      <c r="C93" t="s">
        <v>59</v>
      </c>
      <c r="D93" t="s">
        <v>60</v>
      </c>
      <c r="E93" t="s">
        <v>61</v>
      </c>
      <c r="F93" t="s">
        <v>62</v>
      </c>
      <c r="G93" t="s">
        <v>883</v>
      </c>
      <c r="H93" t="s">
        <v>230</v>
      </c>
      <c r="I93" t="s">
        <v>65</v>
      </c>
      <c r="J93" t="s">
        <v>121</v>
      </c>
      <c r="K93" t="s">
        <v>994</v>
      </c>
      <c r="L93" t="s">
        <v>995</v>
      </c>
      <c r="M93" t="s">
        <v>996</v>
      </c>
      <c r="N93" t="s">
        <v>70</v>
      </c>
      <c r="O93" t="s">
        <v>997</v>
      </c>
      <c r="P93" t="s">
        <v>72</v>
      </c>
      <c r="Q93" t="s">
        <v>998</v>
      </c>
      <c r="R93" t="s">
        <v>74</v>
      </c>
      <c r="S93" t="s">
        <v>75</v>
      </c>
      <c r="T93" t="s">
        <v>75</v>
      </c>
      <c r="U93" t="s">
        <v>160</v>
      </c>
      <c r="V93" t="s">
        <v>141</v>
      </c>
      <c r="W93" t="s">
        <v>999</v>
      </c>
      <c r="X93" t="s">
        <v>74</v>
      </c>
      <c r="Y93" t="s">
        <v>143</v>
      </c>
      <c r="Z93" t="s">
        <v>81</v>
      </c>
      <c r="AA93" t="s">
        <v>82</v>
      </c>
      <c r="AB93" s="1">
        <v>44986</v>
      </c>
      <c r="AC93" s="1">
        <v>45291</v>
      </c>
      <c r="AD93" t="s">
        <v>83</v>
      </c>
      <c r="AE93" t="s">
        <v>146</v>
      </c>
      <c r="AF93" t="s">
        <v>100</v>
      </c>
      <c r="AG93" s="3">
        <v>24712861</v>
      </c>
      <c r="AH93" t="s">
        <v>1000</v>
      </c>
      <c r="AI93" s="1">
        <v>27492</v>
      </c>
      <c r="AJ93" t="s">
        <v>111</v>
      </c>
      <c r="AK93" t="s">
        <v>1001</v>
      </c>
      <c r="AL93" t="s">
        <v>1002</v>
      </c>
      <c r="AM93" t="s">
        <v>1003</v>
      </c>
      <c r="AN93" t="str">
        <f t="shared" si="1"/>
        <v>PERCCA BOLIVAR MAXIMA EUDOCIA</v>
      </c>
      <c r="AO93" t="s">
        <v>90</v>
      </c>
      <c r="AP93" s="1">
        <v>2</v>
      </c>
      <c r="AQ93" t="s">
        <v>119</v>
      </c>
      <c r="AR93" t="s">
        <v>279</v>
      </c>
      <c r="AS93" t="s">
        <v>101</v>
      </c>
      <c r="AT93" s="1">
        <v>2</v>
      </c>
      <c r="AU93" s="1">
        <v>2</v>
      </c>
      <c r="AV93" t="s">
        <v>94</v>
      </c>
      <c r="AW93" t="s">
        <v>101</v>
      </c>
      <c r="AX93" t="s">
        <v>200</v>
      </c>
      <c r="AY93" t="s">
        <v>153</v>
      </c>
      <c r="AZ93" t="s">
        <v>830</v>
      </c>
      <c r="BA93" t="s">
        <v>155</v>
      </c>
      <c r="BB93" t="s">
        <v>1004</v>
      </c>
      <c r="BC93" t="s">
        <v>1005</v>
      </c>
      <c r="BD93" s="1">
        <v>44991</v>
      </c>
      <c r="BE93" t="s">
        <v>1006</v>
      </c>
      <c r="BF93" t="s">
        <v>74</v>
      </c>
      <c r="BI93" t="s">
        <v>72</v>
      </c>
      <c r="BJ93" t="s">
        <v>74</v>
      </c>
    </row>
    <row r="94" spans="1:62" x14ac:dyDescent="0.25">
      <c r="A94" s="5">
        <f>COUNTIF($B$1:B94,REPORTE!$C$3)</f>
        <v>0</v>
      </c>
      <c r="B94" s="3">
        <v>232553</v>
      </c>
      <c r="C94" t="s">
        <v>59</v>
      </c>
      <c r="D94" t="s">
        <v>60</v>
      </c>
      <c r="E94" t="s">
        <v>61</v>
      </c>
      <c r="F94" t="s">
        <v>62</v>
      </c>
      <c r="G94" t="s">
        <v>883</v>
      </c>
      <c r="H94" t="s">
        <v>230</v>
      </c>
      <c r="I94" t="s">
        <v>65</v>
      </c>
      <c r="J94" t="s">
        <v>121</v>
      </c>
      <c r="K94" t="s">
        <v>994</v>
      </c>
      <c r="L94" t="s">
        <v>995</v>
      </c>
      <c r="M94" t="s">
        <v>996</v>
      </c>
      <c r="N94" t="s">
        <v>70</v>
      </c>
      <c r="O94" t="s">
        <v>997</v>
      </c>
      <c r="P94" t="s">
        <v>72</v>
      </c>
      <c r="Q94" t="s">
        <v>1007</v>
      </c>
      <c r="R94" t="s">
        <v>74</v>
      </c>
      <c r="S94" t="s">
        <v>75</v>
      </c>
      <c r="T94" t="s">
        <v>75</v>
      </c>
      <c r="U94" t="s">
        <v>76</v>
      </c>
      <c r="V94" t="s">
        <v>77</v>
      </c>
      <c r="W94" t="s">
        <v>1008</v>
      </c>
      <c r="X94" t="s">
        <v>108</v>
      </c>
      <c r="Y94" t="s">
        <v>109</v>
      </c>
      <c r="Z94" t="s">
        <v>81</v>
      </c>
      <c r="AA94" t="s">
        <v>82</v>
      </c>
      <c r="AB94" s="1">
        <v>44927</v>
      </c>
      <c r="AC94" s="1">
        <v>45291</v>
      </c>
      <c r="AD94" t="s">
        <v>83</v>
      </c>
      <c r="AE94" t="s">
        <v>84</v>
      </c>
      <c r="AF94" s="1">
        <v>36526</v>
      </c>
      <c r="AG94" s="3">
        <v>24674575</v>
      </c>
      <c r="AH94" t="s">
        <v>1009</v>
      </c>
      <c r="AI94" s="1">
        <v>21595</v>
      </c>
      <c r="AJ94" t="s">
        <v>86</v>
      </c>
      <c r="AK94" t="s">
        <v>1010</v>
      </c>
      <c r="AL94" t="s">
        <v>311</v>
      </c>
      <c r="AM94" t="s">
        <v>1011</v>
      </c>
      <c r="AN94" t="str">
        <f t="shared" si="1"/>
        <v>PAUCAR HUAMAN VALENTIN</v>
      </c>
      <c r="AO94" t="s">
        <v>92</v>
      </c>
      <c r="AP94" t="s">
        <v>100</v>
      </c>
      <c r="AQ94" t="s">
        <v>119</v>
      </c>
      <c r="AR94" t="s">
        <v>92</v>
      </c>
      <c r="AS94" t="s">
        <v>101</v>
      </c>
      <c r="AT94" t="s">
        <v>100</v>
      </c>
      <c r="AU94" t="s">
        <v>100</v>
      </c>
      <c r="AV94" t="s">
        <v>119</v>
      </c>
      <c r="AW94" t="s">
        <v>95</v>
      </c>
      <c r="AX94" t="s">
        <v>96</v>
      </c>
      <c r="AZ94" t="s">
        <v>119</v>
      </c>
      <c r="BB94" t="s">
        <v>1012</v>
      </c>
      <c r="BC94" t="s">
        <v>119</v>
      </c>
      <c r="BD94" t="s">
        <v>100</v>
      </c>
      <c r="BE94" t="s">
        <v>74</v>
      </c>
      <c r="BF94" t="s">
        <v>101</v>
      </c>
      <c r="BI94" t="s">
        <v>72</v>
      </c>
      <c r="BJ94" t="s">
        <v>74</v>
      </c>
    </row>
    <row r="95" spans="1:62" x14ac:dyDescent="0.25">
      <c r="A95" s="5">
        <f>COUNTIF($B$1:B95,REPORTE!$C$3)</f>
        <v>0</v>
      </c>
      <c r="B95" s="3">
        <v>232546</v>
      </c>
      <c r="C95" t="s">
        <v>59</v>
      </c>
      <c r="D95" t="s">
        <v>60</v>
      </c>
      <c r="E95" t="s">
        <v>61</v>
      </c>
      <c r="F95" t="s">
        <v>62</v>
      </c>
      <c r="G95" t="s">
        <v>883</v>
      </c>
      <c r="H95" t="s">
        <v>230</v>
      </c>
      <c r="I95" t="s">
        <v>65</v>
      </c>
      <c r="J95" t="s">
        <v>66</v>
      </c>
      <c r="K95" t="s">
        <v>1013</v>
      </c>
      <c r="L95" t="s">
        <v>1014</v>
      </c>
      <c r="M95" t="s">
        <v>1015</v>
      </c>
      <c r="N95" t="s">
        <v>70</v>
      </c>
      <c r="O95" t="s">
        <v>1016</v>
      </c>
      <c r="P95" t="s">
        <v>72</v>
      </c>
      <c r="Q95" t="s">
        <v>1017</v>
      </c>
      <c r="R95" t="s">
        <v>74</v>
      </c>
      <c r="S95" t="s">
        <v>75</v>
      </c>
      <c r="T95" t="s">
        <v>75</v>
      </c>
      <c r="U95" t="s">
        <v>160</v>
      </c>
      <c r="V95" t="s">
        <v>77</v>
      </c>
      <c r="W95" t="s">
        <v>1018</v>
      </c>
      <c r="X95" t="s">
        <v>181</v>
      </c>
      <c r="Y95" t="s">
        <v>143</v>
      </c>
      <c r="Z95" t="s">
        <v>81</v>
      </c>
      <c r="AA95" t="s">
        <v>82</v>
      </c>
      <c r="AD95" t="s">
        <v>83</v>
      </c>
      <c r="AE95" t="s">
        <v>84</v>
      </c>
      <c r="AF95" s="1">
        <v>39302</v>
      </c>
      <c r="AG95" s="3">
        <v>24570616</v>
      </c>
      <c r="AH95" t="s">
        <v>1019</v>
      </c>
      <c r="AI95" s="1">
        <v>26040</v>
      </c>
      <c r="AJ95" t="s">
        <v>86</v>
      </c>
      <c r="AK95" t="s">
        <v>275</v>
      </c>
      <c r="AL95" t="s">
        <v>264</v>
      </c>
      <c r="AM95" t="s">
        <v>1020</v>
      </c>
      <c r="AN95" t="str">
        <f t="shared" si="1"/>
        <v>CHOQUENAIRA QUISPE WASHINGTON</v>
      </c>
      <c r="AO95" t="s">
        <v>90</v>
      </c>
      <c r="AP95" t="s">
        <v>100</v>
      </c>
      <c r="AQ95" t="s">
        <v>119</v>
      </c>
      <c r="AR95" t="s">
        <v>92</v>
      </c>
      <c r="AS95" t="s">
        <v>119</v>
      </c>
      <c r="AT95" t="s">
        <v>100</v>
      </c>
      <c r="AU95" t="s">
        <v>100</v>
      </c>
      <c r="AV95" t="s">
        <v>119</v>
      </c>
      <c r="AW95" t="s">
        <v>95</v>
      </c>
      <c r="AX95" t="s">
        <v>96</v>
      </c>
      <c r="AZ95" t="s">
        <v>1021</v>
      </c>
      <c r="BB95" t="s">
        <v>1022</v>
      </c>
      <c r="BC95" t="s">
        <v>119</v>
      </c>
      <c r="BD95" t="s">
        <v>100</v>
      </c>
      <c r="BE95" t="s">
        <v>74</v>
      </c>
      <c r="BF95" t="s">
        <v>101</v>
      </c>
      <c r="BI95" t="s">
        <v>72</v>
      </c>
      <c r="BJ95" t="s">
        <v>74</v>
      </c>
    </row>
    <row r="96" spans="1:62" x14ac:dyDescent="0.25">
      <c r="A96" s="5">
        <f>COUNTIF($B$1:B96,REPORTE!$C$3)</f>
        <v>0</v>
      </c>
      <c r="B96" s="3">
        <v>232546</v>
      </c>
      <c r="C96" t="s">
        <v>59</v>
      </c>
      <c r="D96" t="s">
        <v>60</v>
      </c>
      <c r="E96" t="s">
        <v>61</v>
      </c>
      <c r="F96" t="s">
        <v>62</v>
      </c>
      <c r="G96" t="s">
        <v>883</v>
      </c>
      <c r="H96" t="s">
        <v>230</v>
      </c>
      <c r="I96" t="s">
        <v>65</v>
      </c>
      <c r="J96" t="s">
        <v>66</v>
      </c>
      <c r="K96" t="s">
        <v>1013</v>
      </c>
      <c r="L96" t="s">
        <v>1014</v>
      </c>
      <c r="M96" t="s">
        <v>1015</v>
      </c>
      <c r="N96" t="s">
        <v>70</v>
      </c>
      <c r="O96" t="s">
        <v>1016</v>
      </c>
      <c r="P96" t="s">
        <v>72</v>
      </c>
      <c r="Q96" t="s">
        <v>1023</v>
      </c>
      <c r="R96" t="s">
        <v>74</v>
      </c>
      <c r="S96" t="s">
        <v>75</v>
      </c>
      <c r="T96" t="s">
        <v>75</v>
      </c>
      <c r="U96" t="s">
        <v>76</v>
      </c>
      <c r="V96" t="s">
        <v>77</v>
      </c>
      <c r="W96" t="s">
        <v>1024</v>
      </c>
      <c r="X96" t="s">
        <v>108</v>
      </c>
      <c r="Y96" t="s">
        <v>109</v>
      </c>
      <c r="Z96" t="s">
        <v>81</v>
      </c>
      <c r="AA96" t="s">
        <v>82</v>
      </c>
      <c r="AB96" s="1">
        <v>44927</v>
      </c>
      <c r="AC96" s="1">
        <v>45291</v>
      </c>
      <c r="AD96" t="s">
        <v>83</v>
      </c>
      <c r="AE96" t="s">
        <v>84</v>
      </c>
      <c r="AF96" s="1">
        <v>42430</v>
      </c>
      <c r="AG96" s="3">
        <v>24718377</v>
      </c>
      <c r="AH96" t="s">
        <v>1025</v>
      </c>
      <c r="AI96" s="1">
        <v>28342</v>
      </c>
      <c r="AJ96" t="s">
        <v>111</v>
      </c>
      <c r="AK96" t="s">
        <v>1026</v>
      </c>
      <c r="AL96" t="s">
        <v>1027</v>
      </c>
      <c r="AM96" t="s">
        <v>1028</v>
      </c>
      <c r="AN96" t="str">
        <f t="shared" si="1"/>
        <v>MAZA QUIÑONES NIEVES</v>
      </c>
      <c r="AO96" t="s">
        <v>166</v>
      </c>
      <c r="AP96" s="1">
        <v>36873</v>
      </c>
      <c r="AQ96" t="s">
        <v>1029</v>
      </c>
      <c r="AR96" t="s">
        <v>197</v>
      </c>
      <c r="AS96" t="s">
        <v>1030</v>
      </c>
      <c r="AT96" s="1">
        <v>36873</v>
      </c>
      <c r="AU96" s="1">
        <v>36873</v>
      </c>
      <c r="AV96" t="s">
        <v>116</v>
      </c>
      <c r="AW96" t="s">
        <v>95</v>
      </c>
      <c r="AX96" t="s">
        <v>96</v>
      </c>
      <c r="AZ96" t="s">
        <v>1031</v>
      </c>
      <c r="BB96" t="s">
        <v>1032</v>
      </c>
      <c r="BC96" t="s">
        <v>119</v>
      </c>
      <c r="BD96" t="s">
        <v>100</v>
      </c>
      <c r="BE96" t="s">
        <v>74</v>
      </c>
      <c r="BF96" t="s">
        <v>101</v>
      </c>
      <c r="BI96" t="s">
        <v>72</v>
      </c>
      <c r="BJ96" t="s">
        <v>74</v>
      </c>
    </row>
    <row r="97" spans="1:62" x14ac:dyDescent="0.25">
      <c r="A97" s="5">
        <f>COUNTIF($B$1:B97,REPORTE!$C$3)</f>
        <v>0</v>
      </c>
      <c r="B97" s="3">
        <v>232546</v>
      </c>
      <c r="C97" t="s">
        <v>59</v>
      </c>
      <c r="D97" t="s">
        <v>60</v>
      </c>
      <c r="E97" t="s">
        <v>61</v>
      </c>
      <c r="F97" t="s">
        <v>62</v>
      </c>
      <c r="G97" t="s">
        <v>883</v>
      </c>
      <c r="H97" t="s">
        <v>230</v>
      </c>
      <c r="I97" t="s">
        <v>65</v>
      </c>
      <c r="J97" t="s">
        <v>66</v>
      </c>
      <c r="K97" t="s">
        <v>1013</v>
      </c>
      <c r="L97" t="s">
        <v>1014</v>
      </c>
      <c r="M97" t="s">
        <v>1015</v>
      </c>
      <c r="N97" t="s">
        <v>70</v>
      </c>
      <c r="O97" t="s">
        <v>1016</v>
      </c>
      <c r="P97" t="s">
        <v>72</v>
      </c>
      <c r="Q97" t="s">
        <v>1033</v>
      </c>
      <c r="R97" t="s">
        <v>74</v>
      </c>
      <c r="S97" t="s">
        <v>75</v>
      </c>
      <c r="T97" t="s">
        <v>75</v>
      </c>
      <c r="U97" t="s">
        <v>160</v>
      </c>
      <c r="V97" t="s">
        <v>77</v>
      </c>
      <c r="W97" t="s">
        <v>161</v>
      </c>
      <c r="X97" t="s">
        <v>108</v>
      </c>
      <c r="Y97" t="s">
        <v>109</v>
      </c>
      <c r="Z97" t="s">
        <v>81</v>
      </c>
      <c r="AA97" t="s">
        <v>82</v>
      </c>
      <c r="AD97" t="s">
        <v>83</v>
      </c>
      <c r="AE97" t="s">
        <v>84</v>
      </c>
      <c r="AF97" s="1">
        <v>42430</v>
      </c>
      <c r="AG97" s="3">
        <v>44138015</v>
      </c>
      <c r="AH97" t="s">
        <v>1034</v>
      </c>
      <c r="AI97" s="1">
        <v>30908</v>
      </c>
      <c r="AJ97" t="s">
        <v>111</v>
      </c>
      <c r="AK97" t="s">
        <v>1035</v>
      </c>
      <c r="AL97" t="s">
        <v>596</v>
      </c>
      <c r="AM97" t="s">
        <v>1036</v>
      </c>
      <c r="AN97" t="str">
        <f t="shared" si="1"/>
        <v>ACHAHUANCO SOTO ELSA HAYDEE</v>
      </c>
      <c r="AO97" t="s">
        <v>90</v>
      </c>
      <c r="AP97" s="1">
        <v>39873</v>
      </c>
      <c r="AQ97" t="s">
        <v>101</v>
      </c>
      <c r="AR97" t="s">
        <v>92</v>
      </c>
      <c r="AS97" t="s">
        <v>93</v>
      </c>
      <c r="AT97" s="1">
        <v>36526</v>
      </c>
      <c r="AU97" s="1">
        <v>36526</v>
      </c>
      <c r="AV97" t="s">
        <v>94</v>
      </c>
      <c r="AW97" t="s">
        <v>95</v>
      </c>
      <c r="AX97" t="s">
        <v>96</v>
      </c>
      <c r="AZ97" t="s">
        <v>1037</v>
      </c>
      <c r="BB97" t="s">
        <v>1038</v>
      </c>
      <c r="BC97" t="s">
        <v>1039</v>
      </c>
      <c r="BD97" t="s">
        <v>100</v>
      </c>
      <c r="BE97" t="s">
        <v>74</v>
      </c>
      <c r="BF97" t="s">
        <v>101</v>
      </c>
      <c r="BI97" t="s">
        <v>72</v>
      </c>
      <c r="BJ97" t="s">
        <v>74</v>
      </c>
    </row>
    <row r="98" spans="1:62" x14ac:dyDescent="0.25">
      <c r="A98" s="5">
        <f>COUNTIF($B$1:B98,REPORTE!$C$3)</f>
        <v>0</v>
      </c>
      <c r="B98" s="3">
        <v>232538</v>
      </c>
      <c r="C98" t="s">
        <v>59</v>
      </c>
      <c r="D98" t="s">
        <v>60</v>
      </c>
      <c r="E98" t="s">
        <v>61</v>
      </c>
      <c r="F98" t="s">
        <v>62</v>
      </c>
      <c r="G98" t="s">
        <v>883</v>
      </c>
      <c r="H98" t="s">
        <v>64</v>
      </c>
      <c r="I98" t="s">
        <v>65</v>
      </c>
      <c r="J98" t="s">
        <v>66</v>
      </c>
      <c r="K98" t="s">
        <v>1041</v>
      </c>
      <c r="L98" t="s">
        <v>1042</v>
      </c>
      <c r="M98" t="s">
        <v>1043</v>
      </c>
      <c r="N98" t="s">
        <v>70</v>
      </c>
      <c r="O98" t="s">
        <v>1044</v>
      </c>
      <c r="P98" t="s">
        <v>72</v>
      </c>
      <c r="Q98" t="s">
        <v>1045</v>
      </c>
      <c r="R98" t="s">
        <v>74</v>
      </c>
      <c r="S98" t="s">
        <v>75</v>
      </c>
      <c r="T98" t="s">
        <v>75</v>
      </c>
      <c r="U98" t="s">
        <v>76</v>
      </c>
      <c r="V98" t="s">
        <v>77</v>
      </c>
      <c r="W98" t="s">
        <v>1046</v>
      </c>
      <c r="X98" t="s">
        <v>79</v>
      </c>
      <c r="Y98" t="s">
        <v>80</v>
      </c>
      <c r="Z98" t="s">
        <v>81</v>
      </c>
      <c r="AA98" t="s">
        <v>82</v>
      </c>
      <c r="AB98" s="1">
        <v>44927</v>
      </c>
      <c r="AC98" s="1">
        <v>45291</v>
      </c>
      <c r="AD98" t="s">
        <v>83</v>
      </c>
      <c r="AE98" t="s">
        <v>84</v>
      </c>
      <c r="AF98" s="1">
        <v>42430</v>
      </c>
      <c r="AG98" s="3">
        <v>46125286</v>
      </c>
      <c r="AH98" t="s">
        <v>1047</v>
      </c>
      <c r="AI98" s="1">
        <v>32416</v>
      </c>
      <c r="AJ98" t="s">
        <v>111</v>
      </c>
      <c r="AK98" t="s">
        <v>193</v>
      </c>
      <c r="AL98" t="s">
        <v>1048</v>
      </c>
      <c r="AM98" t="s">
        <v>1049</v>
      </c>
      <c r="AN98" t="str">
        <f t="shared" si="1"/>
        <v>CCOPA RIVERA YESSICA</v>
      </c>
      <c r="AO98" t="s">
        <v>90</v>
      </c>
      <c r="AP98" s="1">
        <v>40603</v>
      </c>
      <c r="AQ98" t="s">
        <v>101</v>
      </c>
      <c r="AR98" t="s">
        <v>92</v>
      </c>
      <c r="AS98" t="s">
        <v>93</v>
      </c>
      <c r="AT98" s="1">
        <v>36526</v>
      </c>
      <c r="AU98" s="1">
        <v>36526</v>
      </c>
      <c r="AV98" t="s">
        <v>94</v>
      </c>
      <c r="AW98" t="s">
        <v>95</v>
      </c>
      <c r="AX98" t="s">
        <v>96</v>
      </c>
      <c r="AZ98" t="s">
        <v>1050</v>
      </c>
      <c r="BB98" t="s">
        <v>1051</v>
      </c>
      <c r="BC98" t="s">
        <v>1052</v>
      </c>
      <c r="BD98" t="s">
        <v>100</v>
      </c>
      <c r="BE98" t="s">
        <v>74</v>
      </c>
      <c r="BF98" t="s">
        <v>101</v>
      </c>
      <c r="BI98" t="s">
        <v>72</v>
      </c>
      <c r="BJ98" t="s">
        <v>74</v>
      </c>
    </row>
    <row r="99" spans="1:62" x14ac:dyDescent="0.25">
      <c r="A99" s="5">
        <f>COUNTIF($B$1:B99,REPORTE!$C$3)</f>
        <v>0</v>
      </c>
      <c r="B99" s="3">
        <v>232520</v>
      </c>
      <c r="C99" t="s">
        <v>59</v>
      </c>
      <c r="D99" t="s">
        <v>60</v>
      </c>
      <c r="E99" t="s">
        <v>61</v>
      </c>
      <c r="F99" t="s">
        <v>62</v>
      </c>
      <c r="G99" t="s">
        <v>883</v>
      </c>
      <c r="H99" t="s">
        <v>230</v>
      </c>
      <c r="I99" t="s">
        <v>65</v>
      </c>
      <c r="J99" t="s">
        <v>66</v>
      </c>
      <c r="K99" t="s">
        <v>1053</v>
      </c>
      <c r="L99" t="s">
        <v>1054</v>
      </c>
      <c r="M99" t="s">
        <v>1055</v>
      </c>
      <c r="N99" t="s">
        <v>70</v>
      </c>
      <c r="O99" t="s">
        <v>1056</v>
      </c>
      <c r="P99" t="s">
        <v>72</v>
      </c>
      <c r="Q99" t="s">
        <v>1057</v>
      </c>
      <c r="R99" t="s">
        <v>74</v>
      </c>
      <c r="S99" t="s">
        <v>75</v>
      </c>
      <c r="T99" t="s">
        <v>75</v>
      </c>
      <c r="U99" t="s">
        <v>160</v>
      </c>
      <c r="V99" t="s">
        <v>77</v>
      </c>
      <c r="W99" t="s">
        <v>889</v>
      </c>
      <c r="X99" t="s">
        <v>181</v>
      </c>
      <c r="Y99" t="s">
        <v>143</v>
      </c>
      <c r="Z99" t="s">
        <v>81</v>
      </c>
      <c r="AA99" t="s">
        <v>82</v>
      </c>
      <c r="AD99" t="s">
        <v>83</v>
      </c>
      <c r="AE99" t="s">
        <v>84</v>
      </c>
      <c r="AF99" s="1">
        <v>43525</v>
      </c>
      <c r="AG99" s="3">
        <v>44137338</v>
      </c>
      <c r="AH99" t="s">
        <v>1058</v>
      </c>
      <c r="AI99" s="1">
        <v>30462</v>
      </c>
      <c r="AJ99" t="s">
        <v>86</v>
      </c>
      <c r="AK99" t="s">
        <v>1059</v>
      </c>
      <c r="AL99" t="s">
        <v>1060</v>
      </c>
      <c r="AM99" t="s">
        <v>1061</v>
      </c>
      <c r="AN99" t="str">
        <f t="shared" si="1"/>
        <v>TOMAYCONZA LAZO RONAL</v>
      </c>
      <c r="AO99" t="s">
        <v>90</v>
      </c>
      <c r="AP99" s="1">
        <v>43466</v>
      </c>
      <c r="AQ99" t="s">
        <v>1062</v>
      </c>
      <c r="AR99" t="s">
        <v>92</v>
      </c>
      <c r="AS99" t="s">
        <v>101</v>
      </c>
      <c r="AT99" s="1">
        <v>43466</v>
      </c>
      <c r="AU99" s="1">
        <v>2</v>
      </c>
      <c r="AV99" t="s">
        <v>94</v>
      </c>
      <c r="AW99" t="s">
        <v>95</v>
      </c>
      <c r="AX99" t="s">
        <v>152</v>
      </c>
      <c r="AZ99" t="s">
        <v>1063</v>
      </c>
      <c r="BB99" t="s">
        <v>1064</v>
      </c>
      <c r="BC99" t="s">
        <v>119</v>
      </c>
      <c r="BD99" t="s">
        <v>100</v>
      </c>
      <c r="BE99" t="s">
        <v>74</v>
      </c>
      <c r="BF99" t="s">
        <v>101</v>
      </c>
      <c r="BI99" t="s">
        <v>72</v>
      </c>
      <c r="BJ99" t="s">
        <v>74</v>
      </c>
    </row>
    <row r="100" spans="1:62" x14ac:dyDescent="0.25">
      <c r="A100" s="5">
        <f>COUNTIF($B$1:B100,REPORTE!$C$3)</f>
        <v>0</v>
      </c>
      <c r="B100" s="3">
        <v>232520</v>
      </c>
      <c r="C100" t="s">
        <v>59</v>
      </c>
      <c r="D100" t="s">
        <v>60</v>
      </c>
      <c r="E100" t="s">
        <v>61</v>
      </c>
      <c r="F100" t="s">
        <v>62</v>
      </c>
      <c r="G100" t="s">
        <v>883</v>
      </c>
      <c r="H100" t="s">
        <v>230</v>
      </c>
      <c r="I100" t="s">
        <v>65</v>
      </c>
      <c r="J100" t="s">
        <v>66</v>
      </c>
      <c r="K100" t="s">
        <v>1053</v>
      </c>
      <c r="L100" t="s">
        <v>1054</v>
      </c>
      <c r="M100" t="s">
        <v>1055</v>
      </c>
      <c r="N100" t="s">
        <v>70</v>
      </c>
      <c r="O100" t="s">
        <v>1056</v>
      </c>
      <c r="P100" t="s">
        <v>72</v>
      </c>
      <c r="Q100" t="s">
        <v>1065</v>
      </c>
      <c r="R100" t="s">
        <v>74</v>
      </c>
      <c r="S100" t="s">
        <v>75</v>
      </c>
      <c r="T100" t="s">
        <v>75</v>
      </c>
      <c r="U100" t="s">
        <v>76</v>
      </c>
      <c r="V100" t="s">
        <v>77</v>
      </c>
      <c r="W100" t="s">
        <v>1066</v>
      </c>
      <c r="X100" t="s">
        <v>108</v>
      </c>
      <c r="Y100" t="s">
        <v>109</v>
      </c>
      <c r="Z100" t="s">
        <v>81</v>
      </c>
      <c r="AA100" t="s">
        <v>82</v>
      </c>
      <c r="AB100" s="1">
        <v>44927</v>
      </c>
      <c r="AC100" s="1">
        <v>45291</v>
      </c>
      <c r="AD100" t="s">
        <v>83</v>
      </c>
      <c r="AE100" t="s">
        <v>84</v>
      </c>
      <c r="AF100" s="1">
        <v>44256</v>
      </c>
      <c r="AG100" s="3">
        <v>41586717</v>
      </c>
      <c r="AH100" t="s">
        <v>1067</v>
      </c>
      <c r="AI100" s="1">
        <v>28888</v>
      </c>
      <c r="AJ100" t="s">
        <v>86</v>
      </c>
      <c r="AK100" t="s">
        <v>1068</v>
      </c>
      <c r="AL100" t="s">
        <v>164</v>
      </c>
      <c r="AM100" t="s">
        <v>1069</v>
      </c>
      <c r="AN100" t="str">
        <f t="shared" si="1"/>
        <v>AGUILAR ARONI EDGAR</v>
      </c>
      <c r="AO100" t="s">
        <v>90</v>
      </c>
      <c r="AP100" s="1">
        <v>2</v>
      </c>
      <c r="AQ100" t="s">
        <v>119</v>
      </c>
      <c r="AR100" t="s">
        <v>92</v>
      </c>
      <c r="AS100" t="s">
        <v>101</v>
      </c>
      <c r="AT100" s="1">
        <v>2</v>
      </c>
      <c r="AU100" s="1">
        <v>2</v>
      </c>
      <c r="AV100" t="s">
        <v>94</v>
      </c>
      <c r="AW100" t="s">
        <v>101</v>
      </c>
      <c r="AX100" t="s">
        <v>200</v>
      </c>
      <c r="AY100" t="s">
        <v>74</v>
      </c>
      <c r="AZ100" t="s">
        <v>201</v>
      </c>
      <c r="BA100" t="s">
        <v>155</v>
      </c>
      <c r="BB100" t="s">
        <v>74</v>
      </c>
      <c r="BC100" t="s">
        <v>74</v>
      </c>
      <c r="BD100" t="s">
        <v>100</v>
      </c>
      <c r="BE100" t="s">
        <v>74</v>
      </c>
      <c r="BF100" t="s">
        <v>101</v>
      </c>
      <c r="BI100" t="s">
        <v>72</v>
      </c>
      <c r="BJ100" t="s">
        <v>74</v>
      </c>
    </row>
    <row r="101" spans="1:62" x14ac:dyDescent="0.25">
      <c r="A101" s="5">
        <f>COUNTIF($B$1:B101,REPORTE!$C$3)</f>
        <v>0</v>
      </c>
      <c r="B101" s="3">
        <v>232520</v>
      </c>
      <c r="C101" t="s">
        <v>59</v>
      </c>
      <c r="D101" t="s">
        <v>60</v>
      </c>
      <c r="E101" t="s">
        <v>61</v>
      </c>
      <c r="F101" t="s">
        <v>62</v>
      </c>
      <c r="G101" t="s">
        <v>883</v>
      </c>
      <c r="H101" t="s">
        <v>230</v>
      </c>
      <c r="I101" t="s">
        <v>65</v>
      </c>
      <c r="J101" t="s">
        <v>66</v>
      </c>
      <c r="K101" t="s">
        <v>1053</v>
      </c>
      <c r="L101" t="s">
        <v>1054</v>
      </c>
      <c r="M101" t="s">
        <v>1055</v>
      </c>
      <c r="N101" t="s">
        <v>70</v>
      </c>
      <c r="O101" t="s">
        <v>1056</v>
      </c>
      <c r="P101" t="s">
        <v>72</v>
      </c>
      <c r="Q101" t="s">
        <v>1070</v>
      </c>
      <c r="R101" t="s">
        <v>74</v>
      </c>
      <c r="S101" t="s">
        <v>75</v>
      </c>
      <c r="T101" t="s">
        <v>75</v>
      </c>
      <c r="U101" t="s">
        <v>160</v>
      </c>
      <c r="V101" t="s">
        <v>77</v>
      </c>
      <c r="W101" t="s">
        <v>1071</v>
      </c>
      <c r="X101" t="s">
        <v>181</v>
      </c>
      <c r="Y101" t="s">
        <v>143</v>
      </c>
      <c r="Z101" t="s">
        <v>81</v>
      </c>
      <c r="AA101" t="s">
        <v>82</v>
      </c>
      <c r="AD101" t="s">
        <v>83</v>
      </c>
      <c r="AE101" t="s">
        <v>84</v>
      </c>
      <c r="AF101" s="1">
        <v>42795</v>
      </c>
      <c r="AG101" s="3">
        <v>24692969</v>
      </c>
      <c r="AH101" t="s">
        <v>1072</v>
      </c>
      <c r="AI101" s="1">
        <v>25757</v>
      </c>
      <c r="AJ101" t="s">
        <v>111</v>
      </c>
      <c r="AK101" t="s">
        <v>1073</v>
      </c>
      <c r="AL101" t="s">
        <v>183</v>
      </c>
      <c r="AM101" t="s">
        <v>1074</v>
      </c>
      <c r="AN101" t="str">
        <f t="shared" si="1"/>
        <v>MINA APAZA ISABEL DORIS</v>
      </c>
      <c r="AO101" t="s">
        <v>92</v>
      </c>
      <c r="AP101" s="1">
        <v>2</v>
      </c>
      <c r="AQ101" t="s">
        <v>101</v>
      </c>
      <c r="AR101" t="s">
        <v>92</v>
      </c>
      <c r="AS101" t="s">
        <v>101</v>
      </c>
      <c r="AT101" s="1">
        <v>2</v>
      </c>
      <c r="AU101" s="1">
        <v>2</v>
      </c>
      <c r="AV101" t="s">
        <v>101</v>
      </c>
      <c r="AW101" t="s">
        <v>95</v>
      </c>
      <c r="AX101" t="s">
        <v>96</v>
      </c>
      <c r="AZ101" t="s">
        <v>101</v>
      </c>
      <c r="BB101" t="s">
        <v>1075</v>
      </c>
      <c r="BC101" t="s">
        <v>119</v>
      </c>
      <c r="BD101" t="s">
        <v>100</v>
      </c>
      <c r="BE101" t="s">
        <v>74</v>
      </c>
      <c r="BF101" t="s">
        <v>101</v>
      </c>
      <c r="BI101" t="s">
        <v>72</v>
      </c>
      <c r="BJ101" t="s">
        <v>74</v>
      </c>
    </row>
    <row r="102" spans="1:62" x14ac:dyDescent="0.25">
      <c r="A102" s="5">
        <f>COUNTIF($B$1:B102,REPORTE!$C$3)</f>
        <v>0</v>
      </c>
      <c r="B102" s="3">
        <v>232512</v>
      </c>
      <c r="C102" t="s">
        <v>59</v>
      </c>
      <c r="D102" t="s">
        <v>60</v>
      </c>
      <c r="E102" t="s">
        <v>61</v>
      </c>
      <c r="F102" t="s">
        <v>62</v>
      </c>
      <c r="G102" t="s">
        <v>883</v>
      </c>
      <c r="H102" t="s">
        <v>120</v>
      </c>
      <c r="I102" t="s">
        <v>65</v>
      </c>
      <c r="J102" t="s">
        <v>121</v>
      </c>
      <c r="K102" t="s">
        <v>1076</v>
      </c>
      <c r="L102" t="s">
        <v>1077</v>
      </c>
      <c r="M102" t="s">
        <v>1078</v>
      </c>
      <c r="N102" t="s">
        <v>70</v>
      </c>
      <c r="O102" t="s">
        <v>1079</v>
      </c>
      <c r="P102" t="s">
        <v>72</v>
      </c>
      <c r="Q102" t="s">
        <v>1080</v>
      </c>
      <c r="R102" t="s">
        <v>74</v>
      </c>
      <c r="S102" t="s">
        <v>75</v>
      </c>
      <c r="T102" t="s">
        <v>75</v>
      </c>
      <c r="U102" t="s">
        <v>160</v>
      </c>
      <c r="V102" t="s">
        <v>77</v>
      </c>
      <c r="W102" t="s">
        <v>161</v>
      </c>
      <c r="X102" t="s">
        <v>79</v>
      </c>
      <c r="Y102" t="s">
        <v>80</v>
      </c>
      <c r="Z102" t="s">
        <v>81</v>
      </c>
      <c r="AA102" t="s">
        <v>82</v>
      </c>
      <c r="AD102" t="s">
        <v>83</v>
      </c>
      <c r="AE102" t="s">
        <v>84</v>
      </c>
      <c r="AF102" s="1">
        <v>42430</v>
      </c>
      <c r="AG102" s="3">
        <v>43626051</v>
      </c>
      <c r="AH102" t="s">
        <v>1081</v>
      </c>
      <c r="AI102" s="1">
        <v>29936</v>
      </c>
      <c r="AJ102" t="s">
        <v>111</v>
      </c>
      <c r="AK102" t="s">
        <v>369</v>
      </c>
      <c r="AL102" t="s">
        <v>1082</v>
      </c>
      <c r="AM102" t="s">
        <v>1083</v>
      </c>
      <c r="AN102" t="str">
        <f t="shared" si="1"/>
        <v>APARICIO NINA HELIN YESERLY</v>
      </c>
      <c r="AO102" t="s">
        <v>90</v>
      </c>
      <c r="AP102" s="1">
        <v>2</v>
      </c>
      <c r="AQ102" t="s">
        <v>1084</v>
      </c>
      <c r="AR102" t="s">
        <v>92</v>
      </c>
      <c r="AS102" t="s">
        <v>101</v>
      </c>
      <c r="AT102" s="1">
        <v>2</v>
      </c>
      <c r="AU102" s="1">
        <v>2</v>
      </c>
      <c r="AV102" t="s">
        <v>116</v>
      </c>
      <c r="AW102" t="s">
        <v>95</v>
      </c>
      <c r="AX102" t="s">
        <v>96</v>
      </c>
      <c r="AZ102" t="s">
        <v>1085</v>
      </c>
      <c r="BB102" t="s">
        <v>1086</v>
      </c>
      <c r="BC102" t="s">
        <v>119</v>
      </c>
      <c r="BD102" t="s">
        <v>100</v>
      </c>
      <c r="BE102" t="s">
        <v>74</v>
      </c>
      <c r="BF102" t="s">
        <v>101</v>
      </c>
      <c r="BI102" t="s">
        <v>72</v>
      </c>
      <c r="BJ102" t="s">
        <v>74</v>
      </c>
    </row>
    <row r="103" spans="1:62" x14ac:dyDescent="0.25">
      <c r="A103" s="5">
        <f>COUNTIF($B$1:B103,REPORTE!$C$3)</f>
        <v>0</v>
      </c>
      <c r="B103" s="3">
        <v>232512</v>
      </c>
      <c r="C103" t="s">
        <v>59</v>
      </c>
      <c r="D103" t="s">
        <v>60</v>
      </c>
      <c r="E103" t="s">
        <v>61</v>
      </c>
      <c r="F103" t="s">
        <v>62</v>
      </c>
      <c r="G103" t="s">
        <v>883</v>
      </c>
      <c r="H103" t="s">
        <v>120</v>
      </c>
      <c r="I103" t="s">
        <v>65</v>
      </c>
      <c r="J103" t="s">
        <v>121</v>
      </c>
      <c r="K103" t="s">
        <v>1076</v>
      </c>
      <c r="L103" t="s">
        <v>1077</v>
      </c>
      <c r="M103" t="s">
        <v>1078</v>
      </c>
      <c r="N103" t="s">
        <v>70</v>
      </c>
      <c r="O103" t="s">
        <v>1079</v>
      </c>
      <c r="P103" t="s">
        <v>72</v>
      </c>
      <c r="Q103" t="s">
        <v>1087</v>
      </c>
      <c r="R103" t="s">
        <v>74</v>
      </c>
      <c r="S103" t="s">
        <v>75</v>
      </c>
      <c r="T103" t="s">
        <v>75</v>
      </c>
      <c r="U103" t="s">
        <v>160</v>
      </c>
      <c r="V103" t="s">
        <v>141</v>
      </c>
      <c r="W103" t="s">
        <v>1088</v>
      </c>
      <c r="X103" t="s">
        <v>74</v>
      </c>
      <c r="Y103" t="s">
        <v>143</v>
      </c>
      <c r="Z103" t="s">
        <v>81</v>
      </c>
      <c r="AA103" t="s">
        <v>82</v>
      </c>
      <c r="AB103" s="1">
        <v>44986</v>
      </c>
      <c r="AC103" s="1">
        <v>45291</v>
      </c>
      <c r="AD103" t="s">
        <v>83</v>
      </c>
      <c r="AE103" t="s">
        <v>146</v>
      </c>
      <c r="AF103" t="s">
        <v>100</v>
      </c>
      <c r="AG103" s="3">
        <v>48404937</v>
      </c>
      <c r="AH103" t="s">
        <v>1089</v>
      </c>
      <c r="AI103" s="1">
        <v>34569</v>
      </c>
      <c r="AJ103" t="s">
        <v>111</v>
      </c>
      <c r="AK103" t="s">
        <v>1090</v>
      </c>
      <c r="AL103" t="s">
        <v>554</v>
      </c>
      <c r="AM103" t="s">
        <v>1091</v>
      </c>
      <c r="AN103" t="str">
        <f t="shared" si="1"/>
        <v>LABRA CHINO YADELY</v>
      </c>
      <c r="AO103" t="s">
        <v>166</v>
      </c>
      <c r="AP103" s="1">
        <v>2</v>
      </c>
      <c r="AQ103" t="s">
        <v>119</v>
      </c>
      <c r="AR103" t="s">
        <v>197</v>
      </c>
      <c r="AS103" t="s">
        <v>1092</v>
      </c>
      <c r="AT103" s="1">
        <v>44655</v>
      </c>
      <c r="AU103" s="1">
        <v>44655</v>
      </c>
      <c r="AV103" t="s">
        <v>296</v>
      </c>
      <c r="AW103" t="s">
        <v>74</v>
      </c>
      <c r="AX103" t="s">
        <v>152</v>
      </c>
      <c r="AY103" t="s">
        <v>153</v>
      </c>
      <c r="AZ103" t="s">
        <v>1093</v>
      </c>
      <c r="BA103" t="s">
        <v>155</v>
      </c>
      <c r="BB103" t="s">
        <v>1094</v>
      </c>
      <c r="BC103" t="s">
        <v>1095</v>
      </c>
      <c r="BD103" s="1">
        <v>44971</v>
      </c>
      <c r="BE103" t="s">
        <v>1096</v>
      </c>
      <c r="BF103" t="s">
        <v>74</v>
      </c>
      <c r="BI103" t="s">
        <v>72</v>
      </c>
      <c r="BJ103" t="s">
        <v>74</v>
      </c>
    </row>
    <row r="104" spans="1:62" x14ac:dyDescent="0.25">
      <c r="A104" s="5">
        <f>COUNTIF($B$1:B104,REPORTE!$C$3)</f>
        <v>0</v>
      </c>
      <c r="B104" s="3">
        <v>232512</v>
      </c>
      <c r="C104" t="s">
        <v>59</v>
      </c>
      <c r="D104" t="s">
        <v>60</v>
      </c>
      <c r="E104" t="s">
        <v>61</v>
      </c>
      <c r="F104" t="s">
        <v>62</v>
      </c>
      <c r="G104" t="s">
        <v>883</v>
      </c>
      <c r="H104" t="s">
        <v>120</v>
      </c>
      <c r="I104" t="s">
        <v>65</v>
      </c>
      <c r="J104" t="s">
        <v>121</v>
      </c>
      <c r="K104" t="s">
        <v>1076</v>
      </c>
      <c r="L104" t="s">
        <v>1077</v>
      </c>
      <c r="M104" t="s">
        <v>1078</v>
      </c>
      <c r="N104" t="s">
        <v>70</v>
      </c>
      <c r="O104" t="s">
        <v>1079</v>
      </c>
      <c r="P104" t="s">
        <v>72</v>
      </c>
      <c r="Q104" t="s">
        <v>1097</v>
      </c>
      <c r="R104" t="s">
        <v>74</v>
      </c>
      <c r="S104" t="s">
        <v>75</v>
      </c>
      <c r="T104" t="s">
        <v>75</v>
      </c>
      <c r="U104" t="s">
        <v>160</v>
      </c>
      <c r="V104" t="s">
        <v>141</v>
      </c>
      <c r="W104" t="s">
        <v>1098</v>
      </c>
      <c r="X104" t="s">
        <v>74</v>
      </c>
      <c r="Y104" t="s">
        <v>143</v>
      </c>
      <c r="Z104" t="s">
        <v>81</v>
      </c>
      <c r="AA104" t="s">
        <v>82</v>
      </c>
      <c r="AB104" s="1">
        <v>44986</v>
      </c>
      <c r="AC104" s="1">
        <v>45291</v>
      </c>
      <c r="AD104" t="s">
        <v>83</v>
      </c>
      <c r="AE104" t="s">
        <v>146</v>
      </c>
      <c r="AF104" t="s">
        <v>100</v>
      </c>
      <c r="AG104" s="3">
        <v>24695997</v>
      </c>
      <c r="AH104" t="s">
        <v>1099</v>
      </c>
      <c r="AI104" s="1">
        <v>25879</v>
      </c>
      <c r="AJ104" t="s">
        <v>86</v>
      </c>
      <c r="AK104" t="s">
        <v>1100</v>
      </c>
      <c r="AL104" t="s">
        <v>264</v>
      </c>
      <c r="AM104" t="s">
        <v>1101</v>
      </c>
      <c r="AN104" t="str">
        <f t="shared" si="1"/>
        <v>CHEVARRIA QUISPE RUFO</v>
      </c>
      <c r="AO104" t="s">
        <v>90</v>
      </c>
      <c r="AP104" s="1">
        <v>36526</v>
      </c>
      <c r="AQ104" t="s">
        <v>101</v>
      </c>
      <c r="AR104" t="s">
        <v>279</v>
      </c>
      <c r="AS104" t="s">
        <v>101</v>
      </c>
      <c r="AT104" s="1">
        <v>2</v>
      </c>
      <c r="AU104" s="1">
        <v>2</v>
      </c>
      <c r="AV104" t="s">
        <v>94</v>
      </c>
      <c r="AW104" t="s">
        <v>1102</v>
      </c>
      <c r="AX104" t="s">
        <v>200</v>
      </c>
      <c r="AY104" t="s">
        <v>153</v>
      </c>
      <c r="AZ104" t="s">
        <v>1103</v>
      </c>
      <c r="BA104" t="s">
        <v>155</v>
      </c>
      <c r="BB104" t="s">
        <v>1104</v>
      </c>
      <c r="BC104" t="s">
        <v>1105</v>
      </c>
      <c r="BD104" s="1">
        <v>44971</v>
      </c>
      <c r="BE104" t="s">
        <v>1106</v>
      </c>
      <c r="BF104" t="s">
        <v>74</v>
      </c>
      <c r="BI104" t="s">
        <v>72</v>
      </c>
      <c r="BJ104" t="s">
        <v>74</v>
      </c>
    </row>
    <row r="105" spans="1:62" x14ac:dyDescent="0.25">
      <c r="A105" s="5">
        <f>COUNTIF($B$1:B105,REPORTE!$C$3)</f>
        <v>0</v>
      </c>
      <c r="B105" s="3">
        <v>232512</v>
      </c>
      <c r="C105" t="s">
        <v>59</v>
      </c>
      <c r="D105" t="s">
        <v>60</v>
      </c>
      <c r="E105" t="s">
        <v>61</v>
      </c>
      <c r="F105" t="s">
        <v>62</v>
      </c>
      <c r="G105" t="s">
        <v>883</v>
      </c>
      <c r="H105" t="s">
        <v>120</v>
      </c>
      <c r="I105" t="s">
        <v>65</v>
      </c>
      <c r="J105" t="s">
        <v>121</v>
      </c>
      <c r="K105" t="s">
        <v>1076</v>
      </c>
      <c r="L105" t="s">
        <v>1077</v>
      </c>
      <c r="M105" t="s">
        <v>1078</v>
      </c>
      <c r="N105" t="s">
        <v>70</v>
      </c>
      <c r="O105" t="s">
        <v>1079</v>
      </c>
      <c r="P105" t="s">
        <v>72</v>
      </c>
      <c r="Q105" t="s">
        <v>1107</v>
      </c>
      <c r="R105" t="s">
        <v>74</v>
      </c>
      <c r="S105" t="s">
        <v>75</v>
      </c>
      <c r="T105" t="s">
        <v>75</v>
      </c>
      <c r="U105" t="s">
        <v>160</v>
      </c>
      <c r="V105" t="s">
        <v>77</v>
      </c>
      <c r="W105" t="s">
        <v>1108</v>
      </c>
      <c r="X105" t="s">
        <v>181</v>
      </c>
      <c r="Y105" t="s">
        <v>143</v>
      </c>
      <c r="Z105" t="s">
        <v>81</v>
      </c>
      <c r="AA105" t="s">
        <v>82</v>
      </c>
      <c r="AD105" t="s">
        <v>83</v>
      </c>
      <c r="AE105" t="s">
        <v>84</v>
      </c>
      <c r="AF105" s="1">
        <v>36526</v>
      </c>
      <c r="AG105" s="3">
        <v>24567837</v>
      </c>
      <c r="AH105" t="s">
        <v>1109</v>
      </c>
      <c r="AI105" s="1">
        <v>23022</v>
      </c>
      <c r="AJ105" t="s">
        <v>86</v>
      </c>
      <c r="AK105" t="s">
        <v>554</v>
      </c>
      <c r="AL105" t="s">
        <v>427</v>
      </c>
      <c r="AM105" t="s">
        <v>1110</v>
      </c>
      <c r="AN105" t="str">
        <f t="shared" si="1"/>
        <v>CHINO CCAHUANA BENEDICTO</v>
      </c>
      <c r="AO105" t="s">
        <v>92</v>
      </c>
      <c r="AP105" t="s">
        <v>100</v>
      </c>
      <c r="AQ105" t="s">
        <v>119</v>
      </c>
      <c r="AR105" t="s">
        <v>92</v>
      </c>
      <c r="AS105" t="s">
        <v>1111</v>
      </c>
      <c r="AT105" t="s">
        <v>100</v>
      </c>
      <c r="AU105" t="s">
        <v>100</v>
      </c>
      <c r="AV105" t="s">
        <v>119</v>
      </c>
      <c r="AW105" t="s">
        <v>95</v>
      </c>
      <c r="AX105" t="s">
        <v>136</v>
      </c>
      <c r="AZ105" t="s">
        <v>119</v>
      </c>
      <c r="BB105" t="s">
        <v>1112</v>
      </c>
      <c r="BC105" t="s">
        <v>1113</v>
      </c>
      <c r="BD105" t="s">
        <v>100</v>
      </c>
      <c r="BE105" t="s">
        <v>74</v>
      </c>
      <c r="BF105" t="s">
        <v>101</v>
      </c>
      <c r="BI105" t="s">
        <v>72</v>
      </c>
      <c r="BJ105" t="s">
        <v>74</v>
      </c>
    </row>
    <row r="106" spans="1:62" x14ac:dyDescent="0.25">
      <c r="A106" s="5">
        <f>COUNTIF($B$1:B106,REPORTE!$C$3)</f>
        <v>0</v>
      </c>
      <c r="B106" s="3">
        <v>232512</v>
      </c>
      <c r="C106" t="s">
        <v>59</v>
      </c>
      <c r="D106" t="s">
        <v>60</v>
      </c>
      <c r="E106" t="s">
        <v>61</v>
      </c>
      <c r="F106" t="s">
        <v>62</v>
      </c>
      <c r="G106" t="s">
        <v>883</v>
      </c>
      <c r="H106" t="s">
        <v>120</v>
      </c>
      <c r="I106" t="s">
        <v>65</v>
      </c>
      <c r="J106" t="s">
        <v>121</v>
      </c>
      <c r="K106" t="s">
        <v>1076</v>
      </c>
      <c r="L106" t="s">
        <v>1077</v>
      </c>
      <c r="M106" t="s">
        <v>1078</v>
      </c>
      <c r="N106" t="s">
        <v>70</v>
      </c>
      <c r="O106" t="s">
        <v>1079</v>
      </c>
      <c r="P106" t="s">
        <v>72</v>
      </c>
      <c r="Q106" t="s">
        <v>1114</v>
      </c>
      <c r="R106" t="s">
        <v>74</v>
      </c>
      <c r="S106" t="s">
        <v>75</v>
      </c>
      <c r="T106" t="s">
        <v>75</v>
      </c>
      <c r="U106" t="s">
        <v>76</v>
      </c>
      <c r="V106" t="s">
        <v>77</v>
      </c>
      <c r="W106" t="s">
        <v>1115</v>
      </c>
      <c r="X106" t="s">
        <v>108</v>
      </c>
      <c r="Y106" t="s">
        <v>109</v>
      </c>
      <c r="Z106" t="s">
        <v>81</v>
      </c>
      <c r="AA106" t="s">
        <v>82</v>
      </c>
      <c r="AB106" s="1">
        <v>44986</v>
      </c>
      <c r="AC106" s="1">
        <v>45291</v>
      </c>
      <c r="AD106" t="s">
        <v>83</v>
      </c>
      <c r="AE106" t="s">
        <v>84</v>
      </c>
      <c r="AF106" s="1">
        <v>42064</v>
      </c>
      <c r="AG106" s="3">
        <v>41832099</v>
      </c>
      <c r="AH106" t="s">
        <v>1116</v>
      </c>
      <c r="AI106" s="1">
        <v>30330</v>
      </c>
      <c r="AJ106" t="s">
        <v>86</v>
      </c>
      <c r="AK106" t="s">
        <v>842</v>
      </c>
      <c r="AL106" t="s">
        <v>1117</v>
      </c>
      <c r="AM106" t="s">
        <v>185</v>
      </c>
      <c r="AN106" t="str">
        <f t="shared" si="1"/>
        <v>CONDORI MOROCCO ROGER</v>
      </c>
      <c r="AO106" t="s">
        <v>166</v>
      </c>
      <c r="AP106" s="1">
        <v>39873</v>
      </c>
      <c r="AQ106" t="s">
        <v>101</v>
      </c>
      <c r="AR106" t="s">
        <v>279</v>
      </c>
      <c r="AS106" t="s">
        <v>1118</v>
      </c>
      <c r="AT106" s="1">
        <v>36526</v>
      </c>
      <c r="AU106" s="1">
        <v>36526</v>
      </c>
      <c r="AV106" t="s">
        <v>94</v>
      </c>
      <c r="AW106" t="s">
        <v>95</v>
      </c>
      <c r="AX106" t="s">
        <v>96</v>
      </c>
      <c r="AZ106" t="s">
        <v>1119</v>
      </c>
      <c r="BB106" t="s">
        <v>1120</v>
      </c>
      <c r="BC106" t="s">
        <v>1121</v>
      </c>
      <c r="BD106" t="s">
        <v>100</v>
      </c>
      <c r="BE106" t="s">
        <v>74</v>
      </c>
      <c r="BF106" t="s">
        <v>74</v>
      </c>
      <c r="BI106" t="s">
        <v>72</v>
      </c>
      <c r="BJ106" t="s">
        <v>74</v>
      </c>
    </row>
    <row r="107" spans="1:62" x14ac:dyDescent="0.25">
      <c r="A107" s="5">
        <f>COUNTIF($B$1:B107,REPORTE!$C$3)</f>
        <v>0</v>
      </c>
      <c r="B107" s="3">
        <v>232512</v>
      </c>
      <c r="C107" t="s">
        <v>59</v>
      </c>
      <c r="D107" t="s">
        <v>60</v>
      </c>
      <c r="E107" t="s">
        <v>61</v>
      </c>
      <c r="F107" t="s">
        <v>62</v>
      </c>
      <c r="G107" t="s">
        <v>883</v>
      </c>
      <c r="H107" t="s">
        <v>120</v>
      </c>
      <c r="I107" t="s">
        <v>65</v>
      </c>
      <c r="J107" t="s">
        <v>121</v>
      </c>
      <c r="K107" t="s">
        <v>1076</v>
      </c>
      <c r="L107" t="s">
        <v>1077</v>
      </c>
      <c r="M107" t="s">
        <v>1078</v>
      </c>
      <c r="N107" t="s">
        <v>70</v>
      </c>
      <c r="O107" t="s">
        <v>1079</v>
      </c>
      <c r="P107" t="s">
        <v>72</v>
      </c>
      <c r="Q107" t="s">
        <v>1122</v>
      </c>
      <c r="R107" t="s">
        <v>74</v>
      </c>
      <c r="S107" t="s">
        <v>75</v>
      </c>
      <c r="T107" t="s">
        <v>75</v>
      </c>
      <c r="U107" t="s">
        <v>160</v>
      </c>
      <c r="V107" t="s">
        <v>141</v>
      </c>
      <c r="W107" t="s">
        <v>1123</v>
      </c>
      <c r="X107" t="s">
        <v>74</v>
      </c>
      <c r="Y107" t="s">
        <v>143</v>
      </c>
      <c r="Z107" t="s">
        <v>81</v>
      </c>
      <c r="AA107" t="s">
        <v>82</v>
      </c>
      <c r="AB107" s="1">
        <v>44986</v>
      </c>
      <c r="AC107" s="1">
        <v>45291</v>
      </c>
      <c r="AD107" t="s">
        <v>83</v>
      </c>
      <c r="AE107" t="s">
        <v>146</v>
      </c>
      <c r="AF107" t="s">
        <v>100</v>
      </c>
      <c r="AG107" s="3">
        <v>40625820</v>
      </c>
      <c r="AH107" t="s">
        <v>1124</v>
      </c>
      <c r="AI107" s="1">
        <v>29378</v>
      </c>
      <c r="AJ107" t="s">
        <v>111</v>
      </c>
      <c r="AK107" t="s">
        <v>1125</v>
      </c>
      <c r="AL107" t="s">
        <v>264</v>
      </c>
      <c r="AM107" t="s">
        <v>1126</v>
      </c>
      <c r="AN107" t="str">
        <f t="shared" ref="AN107:AN162" si="2">CONCATENATE(AK107," ",AL107," ",AM107)</f>
        <v>LAURA QUISPE LIZ ESPERANZA</v>
      </c>
      <c r="AO107" t="s">
        <v>90</v>
      </c>
      <c r="AP107" s="1">
        <v>2</v>
      </c>
      <c r="AQ107" t="s">
        <v>1127</v>
      </c>
      <c r="AR107" t="s">
        <v>279</v>
      </c>
      <c r="AS107" t="s">
        <v>101</v>
      </c>
      <c r="AT107" s="1">
        <v>2</v>
      </c>
      <c r="AU107" s="1">
        <v>2</v>
      </c>
      <c r="AV107" t="s">
        <v>94</v>
      </c>
      <c r="AW107" t="s">
        <v>119</v>
      </c>
      <c r="AX107" t="s">
        <v>200</v>
      </c>
      <c r="AY107" t="s">
        <v>153</v>
      </c>
      <c r="AZ107" t="s">
        <v>201</v>
      </c>
      <c r="BA107" t="s">
        <v>155</v>
      </c>
      <c r="BB107" t="s">
        <v>1128</v>
      </c>
      <c r="BC107" t="s">
        <v>1129</v>
      </c>
      <c r="BD107" s="1">
        <v>44971</v>
      </c>
      <c r="BE107" t="s">
        <v>1130</v>
      </c>
      <c r="BF107" t="s">
        <v>74</v>
      </c>
      <c r="BI107" t="s">
        <v>72</v>
      </c>
      <c r="BJ107" t="s">
        <v>74</v>
      </c>
    </row>
    <row r="108" spans="1:62" x14ac:dyDescent="0.25">
      <c r="A108" s="5">
        <f>COUNTIF($B$1:B108,REPORTE!$C$3)</f>
        <v>0</v>
      </c>
      <c r="B108" s="3">
        <v>232231</v>
      </c>
      <c r="C108" t="s">
        <v>59</v>
      </c>
      <c r="D108" t="s">
        <v>60</v>
      </c>
      <c r="E108" t="s">
        <v>61</v>
      </c>
      <c r="F108" t="s">
        <v>62</v>
      </c>
      <c r="G108" t="s">
        <v>883</v>
      </c>
      <c r="H108" t="s">
        <v>120</v>
      </c>
      <c r="I108" t="s">
        <v>65</v>
      </c>
      <c r="J108" t="s">
        <v>121</v>
      </c>
      <c r="K108" t="s">
        <v>1133</v>
      </c>
      <c r="L108" t="s">
        <v>1134</v>
      </c>
      <c r="M108" t="s">
        <v>1135</v>
      </c>
      <c r="N108" t="s">
        <v>70</v>
      </c>
      <c r="O108" t="s">
        <v>1136</v>
      </c>
      <c r="P108" t="s">
        <v>72</v>
      </c>
      <c r="Q108" t="s">
        <v>1137</v>
      </c>
      <c r="R108" t="s">
        <v>74</v>
      </c>
      <c r="S108" t="s">
        <v>75</v>
      </c>
      <c r="T108" t="s">
        <v>127</v>
      </c>
      <c r="U108" t="s">
        <v>128</v>
      </c>
      <c r="V108" t="s">
        <v>129</v>
      </c>
      <c r="W108" t="s">
        <v>1138</v>
      </c>
      <c r="X108" t="s">
        <v>407</v>
      </c>
      <c r="Y108" t="s">
        <v>408</v>
      </c>
      <c r="Z108" t="s">
        <v>131</v>
      </c>
      <c r="AA108" t="s">
        <v>82</v>
      </c>
      <c r="AB108" s="1">
        <v>44927</v>
      </c>
      <c r="AC108" s="1">
        <v>45291</v>
      </c>
      <c r="AD108" t="s">
        <v>83</v>
      </c>
      <c r="AE108" t="s">
        <v>84</v>
      </c>
      <c r="AF108" s="1">
        <v>42430</v>
      </c>
      <c r="AG108" s="3">
        <v>44624333</v>
      </c>
      <c r="AH108" t="s">
        <v>1139</v>
      </c>
      <c r="AI108" s="1">
        <v>30545</v>
      </c>
      <c r="AJ108" t="s">
        <v>111</v>
      </c>
      <c r="AK108" t="s">
        <v>264</v>
      </c>
      <c r="AL108" t="s">
        <v>464</v>
      </c>
      <c r="AM108" t="s">
        <v>1140</v>
      </c>
      <c r="AN108" t="str">
        <f t="shared" si="2"/>
        <v>QUISPE YUCA FLOR DE MARIA</v>
      </c>
      <c r="AO108" t="s">
        <v>90</v>
      </c>
      <c r="AP108" s="1">
        <v>2</v>
      </c>
      <c r="AQ108" t="s">
        <v>1141</v>
      </c>
      <c r="AR108" t="s">
        <v>92</v>
      </c>
      <c r="AS108" t="s">
        <v>101</v>
      </c>
      <c r="AT108" s="1">
        <v>2</v>
      </c>
      <c r="AU108" s="1">
        <v>2</v>
      </c>
      <c r="AV108" t="s">
        <v>116</v>
      </c>
      <c r="AW108" t="s">
        <v>95</v>
      </c>
      <c r="AX108" t="s">
        <v>96</v>
      </c>
      <c r="AZ108" t="s">
        <v>1142</v>
      </c>
      <c r="BB108" t="s">
        <v>1143</v>
      </c>
      <c r="BC108" t="s">
        <v>119</v>
      </c>
      <c r="BD108" s="1">
        <v>44862</v>
      </c>
      <c r="BE108" t="s">
        <v>1144</v>
      </c>
      <c r="BF108" t="s">
        <v>101</v>
      </c>
      <c r="BI108" t="s">
        <v>72</v>
      </c>
      <c r="BJ108" t="s">
        <v>74</v>
      </c>
    </row>
    <row r="109" spans="1:62" x14ac:dyDescent="0.25">
      <c r="A109" s="5">
        <f>COUNTIF($B$1:B109,REPORTE!$C$3)</f>
        <v>0</v>
      </c>
      <c r="B109" s="3">
        <v>232231</v>
      </c>
      <c r="C109" t="s">
        <v>59</v>
      </c>
      <c r="D109" t="s">
        <v>60</v>
      </c>
      <c r="E109" t="s">
        <v>61</v>
      </c>
      <c r="F109" t="s">
        <v>62</v>
      </c>
      <c r="G109" t="s">
        <v>883</v>
      </c>
      <c r="H109" t="s">
        <v>120</v>
      </c>
      <c r="I109" t="s">
        <v>65</v>
      </c>
      <c r="J109" t="s">
        <v>121</v>
      </c>
      <c r="K109" t="s">
        <v>1133</v>
      </c>
      <c r="L109" t="s">
        <v>1134</v>
      </c>
      <c r="M109" t="s">
        <v>1135</v>
      </c>
      <c r="N109" t="s">
        <v>70</v>
      </c>
      <c r="O109" t="s">
        <v>1136</v>
      </c>
      <c r="P109" t="s">
        <v>72</v>
      </c>
      <c r="Q109" t="s">
        <v>1145</v>
      </c>
      <c r="R109" t="s">
        <v>74</v>
      </c>
      <c r="S109" t="s">
        <v>75</v>
      </c>
      <c r="T109" t="s">
        <v>75</v>
      </c>
      <c r="U109" t="s">
        <v>140</v>
      </c>
      <c r="V109" t="s">
        <v>141</v>
      </c>
      <c r="W109" t="s">
        <v>142</v>
      </c>
      <c r="X109" t="s">
        <v>74</v>
      </c>
      <c r="Y109" t="s">
        <v>143</v>
      </c>
      <c r="Z109" t="s">
        <v>1146</v>
      </c>
      <c r="AA109" t="s">
        <v>82</v>
      </c>
      <c r="AB109" s="1">
        <v>44987</v>
      </c>
      <c r="AC109" s="1">
        <v>45291</v>
      </c>
      <c r="AD109" t="s">
        <v>145</v>
      </c>
      <c r="AE109" t="s">
        <v>146</v>
      </c>
      <c r="AF109" t="s">
        <v>100</v>
      </c>
      <c r="AG109" s="3">
        <v>24707572</v>
      </c>
      <c r="AH109" t="s">
        <v>513</v>
      </c>
      <c r="AI109" s="1">
        <v>26933</v>
      </c>
      <c r="AJ109" t="s">
        <v>111</v>
      </c>
      <c r="AK109" t="s">
        <v>514</v>
      </c>
      <c r="AL109" t="s">
        <v>264</v>
      </c>
      <c r="AM109" t="s">
        <v>515</v>
      </c>
      <c r="AN109" t="str">
        <f t="shared" si="2"/>
        <v>MERMA QUISPE BERTHA</v>
      </c>
      <c r="AO109" t="s">
        <v>90</v>
      </c>
      <c r="AP109" s="1">
        <v>2</v>
      </c>
      <c r="AQ109" t="s">
        <v>101</v>
      </c>
      <c r="AR109" t="s">
        <v>150</v>
      </c>
      <c r="AS109" t="s">
        <v>101</v>
      </c>
      <c r="AT109" s="1">
        <v>2</v>
      </c>
      <c r="AU109" s="1">
        <v>2</v>
      </c>
      <c r="AV109" t="s">
        <v>420</v>
      </c>
      <c r="AW109" t="s">
        <v>516</v>
      </c>
      <c r="AX109" t="s">
        <v>200</v>
      </c>
      <c r="AY109" t="s">
        <v>153</v>
      </c>
      <c r="AZ109" t="s">
        <v>517</v>
      </c>
      <c r="BA109" t="s">
        <v>155</v>
      </c>
      <c r="BB109" t="s">
        <v>518</v>
      </c>
      <c r="BC109" t="s">
        <v>519</v>
      </c>
      <c r="BD109" s="1">
        <v>44994</v>
      </c>
      <c r="BE109" t="s">
        <v>1147</v>
      </c>
      <c r="BF109" t="s">
        <v>74</v>
      </c>
      <c r="BI109" t="s">
        <v>72</v>
      </c>
      <c r="BJ109" t="s">
        <v>74</v>
      </c>
    </row>
    <row r="110" spans="1:62" x14ac:dyDescent="0.25">
      <c r="A110" s="5">
        <f>COUNTIF($B$1:B110,REPORTE!$C$3)</f>
        <v>0</v>
      </c>
      <c r="B110" s="3">
        <v>232231</v>
      </c>
      <c r="C110" t="s">
        <v>59</v>
      </c>
      <c r="D110" t="s">
        <v>60</v>
      </c>
      <c r="E110" t="s">
        <v>61</v>
      </c>
      <c r="F110" t="s">
        <v>62</v>
      </c>
      <c r="G110" t="s">
        <v>883</v>
      </c>
      <c r="H110" t="s">
        <v>120</v>
      </c>
      <c r="I110" t="s">
        <v>65</v>
      </c>
      <c r="J110" t="s">
        <v>121</v>
      </c>
      <c r="K110" t="s">
        <v>1133</v>
      </c>
      <c r="L110" t="s">
        <v>1134</v>
      </c>
      <c r="M110" t="s">
        <v>1135</v>
      </c>
      <c r="N110" t="s">
        <v>70</v>
      </c>
      <c r="O110" t="s">
        <v>1136</v>
      </c>
      <c r="P110" t="s">
        <v>72</v>
      </c>
      <c r="Q110" t="s">
        <v>1148</v>
      </c>
      <c r="R110" t="s">
        <v>74</v>
      </c>
      <c r="S110" t="s">
        <v>75</v>
      </c>
      <c r="T110" t="s">
        <v>75</v>
      </c>
      <c r="U110" t="s">
        <v>160</v>
      </c>
      <c r="V110" t="s">
        <v>77</v>
      </c>
      <c r="W110" t="s">
        <v>1149</v>
      </c>
      <c r="X110" t="s">
        <v>79</v>
      </c>
      <c r="Y110" t="s">
        <v>80</v>
      </c>
      <c r="Z110" t="s">
        <v>81</v>
      </c>
      <c r="AA110" t="s">
        <v>82</v>
      </c>
      <c r="AD110" t="s">
        <v>83</v>
      </c>
      <c r="AE110" t="s">
        <v>84</v>
      </c>
      <c r="AF110" s="1">
        <v>42795</v>
      </c>
      <c r="AG110" s="3">
        <v>41212473</v>
      </c>
      <c r="AH110" t="s">
        <v>1150</v>
      </c>
      <c r="AI110" s="1">
        <v>30030</v>
      </c>
      <c r="AJ110" t="s">
        <v>111</v>
      </c>
      <c r="AK110" t="s">
        <v>1151</v>
      </c>
      <c r="AL110" t="s">
        <v>630</v>
      </c>
      <c r="AM110" t="s">
        <v>1152</v>
      </c>
      <c r="AN110" t="str">
        <f t="shared" si="2"/>
        <v>CORAHUA CHOQUEVILCA YENY</v>
      </c>
      <c r="AO110" t="s">
        <v>90</v>
      </c>
      <c r="AP110" s="1">
        <v>2</v>
      </c>
      <c r="AQ110" t="s">
        <v>119</v>
      </c>
      <c r="AR110" t="s">
        <v>92</v>
      </c>
      <c r="AS110" t="s">
        <v>101</v>
      </c>
      <c r="AT110" s="1">
        <v>2</v>
      </c>
      <c r="AU110" s="1">
        <v>2</v>
      </c>
      <c r="AV110" t="s">
        <v>119</v>
      </c>
      <c r="AW110" t="s">
        <v>95</v>
      </c>
      <c r="AX110" t="s">
        <v>96</v>
      </c>
      <c r="AZ110" t="s">
        <v>1153</v>
      </c>
      <c r="BB110" t="s">
        <v>1154</v>
      </c>
      <c r="BC110" t="s">
        <v>1155</v>
      </c>
      <c r="BD110" t="s">
        <v>100</v>
      </c>
      <c r="BE110" t="s">
        <v>74</v>
      </c>
      <c r="BF110" t="s">
        <v>101</v>
      </c>
      <c r="BI110" t="s">
        <v>72</v>
      </c>
      <c r="BJ110" t="s">
        <v>74</v>
      </c>
    </row>
    <row r="111" spans="1:62" x14ac:dyDescent="0.25">
      <c r="A111" s="5">
        <f>COUNTIF($B$1:B111,REPORTE!$C$3)</f>
        <v>0</v>
      </c>
      <c r="B111" s="3">
        <v>232231</v>
      </c>
      <c r="C111" t="s">
        <v>59</v>
      </c>
      <c r="D111" t="s">
        <v>60</v>
      </c>
      <c r="E111" t="s">
        <v>61</v>
      </c>
      <c r="F111" t="s">
        <v>62</v>
      </c>
      <c r="G111" t="s">
        <v>883</v>
      </c>
      <c r="H111" t="s">
        <v>120</v>
      </c>
      <c r="I111" t="s">
        <v>65</v>
      </c>
      <c r="J111" t="s">
        <v>121</v>
      </c>
      <c r="K111" t="s">
        <v>1133</v>
      </c>
      <c r="L111" t="s">
        <v>1134</v>
      </c>
      <c r="M111" t="s">
        <v>1135</v>
      </c>
      <c r="N111" t="s">
        <v>70</v>
      </c>
      <c r="O111" t="s">
        <v>1136</v>
      </c>
      <c r="P111" t="s">
        <v>72</v>
      </c>
      <c r="Q111" t="s">
        <v>1156</v>
      </c>
      <c r="R111" t="s">
        <v>74</v>
      </c>
      <c r="S111" t="s">
        <v>75</v>
      </c>
      <c r="T111" t="s">
        <v>75</v>
      </c>
      <c r="U111" t="s">
        <v>160</v>
      </c>
      <c r="V111" t="s">
        <v>141</v>
      </c>
      <c r="W111" t="s">
        <v>1157</v>
      </c>
      <c r="X111" t="s">
        <v>74</v>
      </c>
      <c r="Y111" t="s">
        <v>143</v>
      </c>
      <c r="Z111" t="s">
        <v>81</v>
      </c>
      <c r="AA111" t="s">
        <v>82</v>
      </c>
      <c r="AB111" s="1">
        <v>44986</v>
      </c>
      <c r="AC111" s="1">
        <v>45291</v>
      </c>
      <c r="AD111" t="s">
        <v>207</v>
      </c>
      <c r="AE111" t="s">
        <v>146</v>
      </c>
      <c r="AF111" t="s">
        <v>100</v>
      </c>
      <c r="AG111" s="3">
        <v>73301264</v>
      </c>
      <c r="AH111" t="s">
        <v>1158</v>
      </c>
      <c r="AI111" s="1">
        <v>34867</v>
      </c>
      <c r="AJ111" t="s">
        <v>111</v>
      </c>
      <c r="AK111" t="s">
        <v>597</v>
      </c>
      <c r="AL111" t="s">
        <v>605</v>
      </c>
      <c r="AM111" t="s">
        <v>1159</v>
      </c>
      <c r="AN111" t="str">
        <f t="shared" si="2"/>
        <v>GARCIA MAMANI BLANCA YUMI</v>
      </c>
      <c r="AO111" t="s">
        <v>90</v>
      </c>
      <c r="AP111" s="1">
        <v>2</v>
      </c>
      <c r="AQ111" t="s">
        <v>119</v>
      </c>
      <c r="AR111" t="s">
        <v>279</v>
      </c>
      <c r="AS111" t="s">
        <v>101</v>
      </c>
      <c r="AT111" s="1">
        <v>2</v>
      </c>
      <c r="AU111" s="1">
        <v>2</v>
      </c>
      <c r="AV111" t="s">
        <v>296</v>
      </c>
      <c r="AW111" t="s">
        <v>74</v>
      </c>
      <c r="AX111" t="s">
        <v>200</v>
      </c>
      <c r="AY111" t="s">
        <v>153</v>
      </c>
      <c r="AZ111" t="s">
        <v>201</v>
      </c>
      <c r="BA111" t="s">
        <v>155</v>
      </c>
      <c r="BB111" t="s">
        <v>1160</v>
      </c>
      <c r="BC111" t="s">
        <v>1161</v>
      </c>
      <c r="BD111" s="1">
        <v>44971</v>
      </c>
      <c r="BE111" t="s">
        <v>1162</v>
      </c>
      <c r="BF111" t="s">
        <v>74</v>
      </c>
      <c r="BI111" t="s">
        <v>72</v>
      </c>
      <c r="BJ111" t="s">
        <v>74</v>
      </c>
    </row>
    <row r="112" spans="1:62" x14ac:dyDescent="0.25">
      <c r="A112" s="5">
        <f>COUNTIF($B$1:B112,REPORTE!$C$3)</f>
        <v>0</v>
      </c>
      <c r="B112" s="3">
        <v>232231</v>
      </c>
      <c r="C112" t="s">
        <v>59</v>
      </c>
      <c r="D112" t="s">
        <v>60</v>
      </c>
      <c r="E112" t="s">
        <v>61</v>
      </c>
      <c r="F112" t="s">
        <v>62</v>
      </c>
      <c r="G112" t="s">
        <v>883</v>
      </c>
      <c r="H112" t="s">
        <v>120</v>
      </c>
      <c r="I112" t="s">
        <v>65</v>
      </c>
      <c r="J112" t="s">
        <v>121</v>
      </c>
      <c r="K112" t="s">
        <v>1133</v>
      </c>
      <c r="L112" t="s">
        <v>1134</v>
      </c>
      <c r="M112" t="s">
        <v>1135</v>
      </c>
      <c r="N112" t="s">
        <v>70</v>
      </c>
      <c r="O112" t="s">
        <v>1136</v>
      </c>
      <c r="P112" t="s">
        <v>72</v>
      </c>
      <c r="Q112" t="s">
        <v>1163</v>
      </c>
      <c r="R112" t="s">
        <v>74</v>
      </c>
      <c r="S112" t="s">
        <v>75</v>
      </c>
      <c r="T112" t="s">
        <v>75</v>
      </c>
      <c r="U112" t="s">
        <v>160</v>
      </c>
      <c r="V112" t="s">
        <v>77</v>
      </c>
      <c r="W112" t="s">
        <v>1164</v>
      </c>
      <c r="X112" t="s">
        <v>181</v>
      </c>
      <c r="Y112" t="s">
        <v>143</v>
      </c>
      <c r="Z112" t="s">
        <v>81</v>
      </c>
      <c r="AA112" t="s">
        <v>82</v>
      </c>
      <c r="AD112" t="s">
        <v>83</v>
      </c>
      <c r="AE112" t="s">
        <v>84</v>
      </c>
      <c r="AF112" s="1">
        <v>38870</v>
      </c>
      <c r="AG112" s="3">
        <v>24886890</v>
      </c>
      <c r="AH112" t="s">
        <v>1165</v>
      </c>
      <c r="AI112" s="1">
        <v>26238</v>
      </c>
      <c r="AJ112" t="s">
        <v>86</v>
      </c>
      <c r="AK112" t="s">
        <v>1166</v>
      </c>
      <c r="AL112" t="s">
        <v>1167</v>
      </c>
      <c r="AM112" t="s">
        <v>327</v>
      </c>
      <c r="AN112" t="str">
        <f t="shared" si="2"/>
        <v>AYMA TUNQUIPA JULIAN</v>
      </c>
      <c r="AO112" t="s">
        <v>166</v>
      </c>
      <c r="AP112" t="s">
        <v>100</v>
      </c>
      <c r="AQ112" t="s">
        <v>119</v>
      </c>
      <c r="AR112" t="s">
        <v>212</v>
      </c>
      <c r="AS112" t="s">
        <v>1168</v>
      </c>
      <c r="AT112" s="1">
        <v>36830</v>
      </c>
      <c r="AU112" t="s">
        <v>100</v>
      </c>
      <c r="AV112" t="s">
        <v>119</v>
      </c>
      <c r="AW112" t="s">
        <v>95</v>
      </c>
      <c r="AX112" t="s">
        <v>96</v>
      </c>
      <c r="AZ112" t="s">
        <v>201</v>
      </c>
      <c r="BB112" t="s">
        <v>1169</v>
      </c>
      <c r="BC112" t="s">
        <v>119</v>
      </c>
      <c r="BD112" t="s">
        <v>100</v>
      </c>
      <c r="BE112" t="s">
        <v>74</v>
      </c>
      <c r="BF112" t="s">
        <v>101</v>
      </c>
      <c r="BI112" t="s">
        <v>72</v>
      </c>
      <c r="BJ112" t="s">
        <v>74</v>
      </c>
    </row>
    <row r="113" spans="1:62" x14ac:dyDescent="0.25">
      <c r="A113" s="5">
        <f>COUNTIF($B$1:B113,REPORTE!$C$3)</f>
        <v>0</v>
      </c>
      <c r="B113" s="3">
        <v>232231</v>
      </c>
      <c r="C113" t="s">
        <v>59</v>
      </c>
      <c r="D113" t="s">
        <v>60</v>
      </c>
      <c r="E113" t="s">
        <v>61</v>
      </c>
      <c r="F113" t="s">
        <v>62</v>
      </c>
      <c r="G113" t="s">
        <v>883</v>
      </c>
      <c r="H113" t="s">
        <v>120</v>
      </c>
      <c r="I113" t="s">
        <v>65</v>
      </c>
      <c r="J113" t="s">
        <v>121</v>
      </c>
      <c r="K113" t="s">
        <v>1133</v>
      </c>
      <c r="L113" t="s">
        <v>1134</v>
      </c>
      <c r="M113" t="s">
        <v>1135</v>
      </c>
      <c r="N113" t="s">
        <v>70</v>
      </c>
      <c r="O113" t="s">
        <v>1136</v>
      </c>
      <c r="P113" t="s">
        <v>72</v>
      </c>
      <c r="Q113" t="s">
        <v>1170</v>
      </c>
      <c r="R113" t="s">
        <v>74</v>
      </c>
      <c r="S113" t="s">
        <v>75</v>
      </c>
      <c r="T113" t="s">
        <v>75</v>
      </c>
      <c r="U113" t="s">
        <v>160</v>
      </c>
      <c r="V113" t="s">
        <v>141</v>
      </c>
      <c r="W113" t="s">
        <v>1171</v>
      </c>
      <c r="X113" t="s">
        <v>74</v>
      </c>
      <c r="Y113" t="s">
        <v>143</v>
      </c>
      <c r="Z113" t="s">
        <v>81</v>
      </c>
      <c r="AA113" t="s">
        <v>82</v>
      </c>
      <c r="AB113" s="1">
        <v>44986</v>
      </c>
      <c r="AC113" s="1">
        <v>45291</v>
      </c>
      <c r="AD113" t="s">
        <v>83</v>
      </c>
      <c r="AE113" t="s">
        <v>146</v>
      </c>
      <c r="AF113" t="s">
        <v>100</v>
      </c>
      <c r="AG113" s="3">
        <v>41751208</v>
      </c>
      <c r="AH113" t="s">
        <v>1172</v>
      </c>
      <c r="AI113" s="1">
        <v>30005</v>
      </c>
      <c r="AJ113" t="s">
        <v>86</v>
      </c>
      <c r="AK113" t="s">
        <v>1173</v>
      </c>
      <c r="AL113" t="s">
        <v>1174</v>
      </c>
      <c r="AM113" t="s">
        <v>446</v>
      </c>
      <c r="AN113" t="str">
        <f t="shared" si="2"/>
        <v>ONOFRE HUANCA RAUL</v>
      </c>
      <c r="AO113" t="s">
        <v>166</v>
      </c>
      <c r="AP113" s="1">
        <v>38098</v>
      </c>
      <c r="AQ113" t="s">
        <v>1175</v>
      </c>
      <c r="AR113" t="s">
        <v>212</v>
      </c>
      <c r="AS113" t="s">
        <v>1176</v>
      </c>
      <c r="AT113" s="1">
        <v>38098</v>
      </c>
      <c r="AU113" s="1">
        <v>38098</v>
      </c>
      <c r="AV113" t="s">
        <v>1177</v>
      </c>
      <c r="AW113" t="s">
        <v>119</v>
      </c>
      <c r="AX113" t="s">
        <v>200</v>
      </c>
      <c r="AY113" t="s">
        <v>153</v>
      </c>
      <c r="AZ113" t="s">
        <v>201</v>
      </c>
      <c r="BA113" t="s">
        <v>155</v>
      </c>
      <c r="BB113" t="s">
        <v>1178</v>
      </c>
      <c r="BC113" t="s">
        <v>1179</v>
      </c>
      <c r="BD113" s="1">
        <v>44971</v>
      </c>
      <c r="BE113" t="s">
        <v>1180</v>
      </c>
      <c r="BF113" t="s">
        <v>74</v>
      </c>
      <c r="BI113" t="s">
        <v>72</v>
      </c>
      <c r="BJ113" t="s">
        <v>74</v>
      </c>
    </row>
    <row r="114" spans="1:62" x14ac:dyDescent="0.25">
      <c r="A114" s="5">
        <f>COUNTIF($B$1:B114,REPORTE!$C$3)</f>
        <v>0</v>
      </c>
      <c r="B114" s="3">
        <v>232231</v>
      </c>
      <c r="C114" t="s">
        <v>59</v>
      </c>
      <c r="D114" t="s">
        <v>60</v>
      </c>
      <c r="E114" t="s">
        <v>61</v>
      </c>
      <c r="F114" t="s">
        <v>62</v>
      </c>
      <c r="G114" t="s">
        <v>883</v>
      </c>
      <c r="H114" t="s">
        <v>120</v>
      </c>
      <c r="I114" t="s">
        <v>65</v>
      </c>
      <c r="J114" t="s">
        <v>121</v>
      </c>
      <c r="K114" t="s">
        <v>1133</v>
      </c>
      <c r="L114" t="s">
        <v>1134</v>
      </c>
      <c r="M114" t="s">
        <v>1135</v>
      </c>
      <c r="N114" t="s">
        <v>70</v>
      </c>
      <c r="O114" t="s">
        <v>1136</v>
      </c>
      <c r="P114" t="s">
        <v>72</v>
      </c>
      <c r="Q114" t="s">
        <v>1181</v>
      </c>
      <c r="R114" t="s">
        <v>74</v>
      </c>
      <c r="S114" t="s">
        <v>75</v>
      </c>
      <c r="T114" t="s">
        <v>75</v>
      </c>
      <c r="U114" t="s">
        <v>160</v>
      </c>
      <c r="V114" t="s">
        <v>77</v>
      </c>
      <c r="W114" t="s">
        <v>1182</v>
      </c>
      <c r="X114" t="s">
        <v>79</v>
      </c>
      <c r="Y114" t="s">
        <v>80</v>
      </c>
      <c r="Z114" t="s">
        <v>81</v>
      </c>
      <c r="AA114" t="s">
        <v>82</v>
      </c>
      <c r="AD114" t="s">
        <v>83</v>
      </c>
      <c r="AE114" t="s">
        <v>84</v>
      </c>
      <c r="AF114" s="1">
        <v>42795</v>
      </c>
      <c r="AG114" s="3">
        <v>40435682</v>
      </c>
      <c r="AH114" t="s">
        <v>1183</v>
      </c>
      <c r="AI114" s="1">
        <v>28629</v>
      </c>
      <c r="AJ114" t="s">
        <v>86</v>
      </c>
      <c r="AK114" t="s">
        <v>1184</v>
      </c>
      <c r="AL114" t="s">
        <v>464</v>
      </c>
      <c r="AM114" t="s">
        <v>1185</v>
      </c>
      <c r="AN114" t="str">
        <f t="shared" si="2"/>
        <v>MACEDO YUCA GODOFREDO</v>
      </c>
      <c r="AO114" t="s">
        <v>90</v>
      </c>
      <c r="AP114" s="1">
        <v>2</v>
      </c>
      <c r="AQ114" t="s">
        <v>101</v>
      </c>
      <c r="AR114" t="s">
        <v>92</v>
      </c>
      <c r="AS114" t="s">
        <v>101</v>
      </c>
      <c r="AT114" t="s">
        <v>100</v>
      </c>
      <c r="AU114" t="s">
        <v>100</v>
      </c>
      <c r="AV114" t="s">
        <v>101</v>
      </c>
      <c r="AW114" t="s">
        <v>95</v>
      </c>
      <c r="AX114" t="s">
        <v>136</v>
      </c>
      <c r="AZ114" t="s">
        <v>101</v>
      </c>
      <c r="BB114" t="s">
        <v>1186</v>
      </c>
      <c r="BC114" t="s">
        <v>119</v>
      </c>
      <c r="BD114" t="s">
        <v>100</v>
      </c>
      <c r="BE114" t="s">
        <v>74</v>
      </c>
      <c r="BF114" t="s">
        <v>101</v>
      </c>
      <c r="BI114" t="s">
        <v>72</v>
      </c>
      <c r="BJ114" t="s">
        <v>74</v>
      </c>
    </row>
    <row r="115" spans="1:62" x14ac:dyDescent="0.25">
      <c r="A115" s="5">
        <f>COUNTIF($B$1:B115,REPORTE!$C$3)</f>
        <v>0</v>
      </c>
      <c r="B115" s="3">
        <v>232249</v>
      </c>
      <c r="C115" t="s">
        <v>59</v>
      </c>
      <c r="D115" t="s">
        <v>60</v>
      </c>
      <c r="E115" t="s">
        <v>61</v>
      </c>
      <c r="F115" t="s">
        <v>62</v>
      </c>
      <c r="G115" t="s">
        <v>883</v>
      </c>
      <c r="H115" t="s">
        <v>230</v>
      </c>
      <c r="I115" t="s">
        <v>65</v>
      </c>
      <c r="J115" t="s">
        <v>121</v>
      </c>
      <c r="K115" t="s">
        <v>1188</v>
      </c>
      <c r="L115" t="s">
        <v>1189</v>
      </c>
      <c r="M115" t="s">
        <v>1190</v>
      </c>
      <c r="N115" t="s">
        <v>70</v>
      </c>
      <c r="O115" t="s">
        <v>1191</v>
      </c>
      <c r="P115" t="s">
        <v>72</v>
      </c>
      <c r="Q115" t="s">
        <v>1192</v>
      </c>
      <c r="R115" t="s">
        <v>74</v>
      </c>
      <c r="S115" t="s">
        <v>75</v>
      </c>
      <c r="T115" t="s">
        <v>127</v>
      </c>
      <c r="U115" t="s">
        <v>128</v>
      </c>
      <c r="V115" t="s">
        <v>129</v>
      </c>
      <c r="W115" t="s">
        <v>1193</v>
      </c>
      <c r="X115" t="s">
        <v>701</v>
      </c>
      <c r="Y115" t="s">
        <v>702</v>
      </c>
      <c r="Z115" t="s">
        <v>131</v>
      </c>
      <c r="AA115" t="s">
        <v>82</v>
      </c>
      <c r="AB115" s="1">
        <v>44927</v>
      </c>
      <c r="AC115" s="1">
        <v>45291</v>
      </c>
      <c r="AD115" t="s">
        <v>83</v>
      </c>
      <c r="AE115" t="s">
        <v>84</v>
      </c>
      <c r="AF115" s="1">
        <v>36526</v>
      </c>
      <c r="AG115" s="3">
        <v>24710423</v>
      </c>
      <c r="AH115" t="s">
        <v>1194</v>
      </c>
      <c r="AI115" s="1">
        <v>25946</v>
      </c>
      <c r="AJ115" t="s">
        <v>86</v>
      </c>
      <c r="AK115" t="s">
        <v>1195</v>
      </c>
      <c r="AL115" t="s">
        <v>605</v>
      </c>
      <c r="AM115" t="s">
        <v>1196</v>
      </c>
      <c r="AN115" t="str">
        <f t="shared" si="2"/>
        <v>COLQUE MAMANI OSCAR NICANOR</v>
      </c>
      <c r="AO115" t="s">
        <v>92</v>
      </c>
      <c r="AP115" t="s">
        <v>100</v>
      </c>
      <c r="AQ115" t="s">
        <v>119</v>
      </c>
      <c r="AR115" t="s">
        <v>92</v>
      </c>
      <c r="AS115" t="s">
        <v>119</v>
      </c>
      <c r="AT115" t="s">
        <v>100</v>
      </c>
      <c r="AU115" t="s">
        <v>100</v>
      </c>
      <c r="AV115" t="s">
        <v>119</v>
      </c>
      <c r="AW115" t="s">
        <v>95</v>
      </c>
      <c r="AX115" t="s">
        <v>136</v>
      </c>
      <c r="AZ115" t="s">
        <v>119</v>
      </c>
      <c r="BB115" t="s">
        <v>1197</v>
      </c>
      <c r="BC115" t="s">
        <v>119</v>
      </c>
      <c r="BD115" s="1">
        <v>44888</v>
      </c>
      <c r="BE115" t="s">
        <v>1198</v>
      </c>
      <c r="BF115" t="s">
        <v>101</v>
      </c>
      <c r="BI115" t="s">
        <v>72</v>
      </c>
      <c r="BJ115" t="s">
        <v>74</v>
      </c>
    </row>
    <row r="116" spans="1:62" x14ac:dyDescent="0.25">
      <c r="A116" s="5">
        <f>COUNTIF($B$1:B116,REPORTE!$C$3)</f>
        <v>0</v>
      </c>
      <c r="B116" s="3">
        <v>232249</v>
      </c>
      <c r="C116" t="s">
        <v>59</v>
      </c>
      <c r="D116" t="s">
        <v>60</v>
      </c>
      <c r="E116" t="s">
        <v>61</v>
      </c>
      <c r="F116" t="s">
        <v>62</v>
      </c>
      <c r="G116" t="s">
        <v>883</v>
      </c>
      <c r="H116" t="s">
        <v>230</v>
      </c>
      <c r="I116" t="s">
        <v>65</v>
      </c>
      <c r="J116" t="s">
        <v>121</v>
      </c>
      <c r="K116" t="s">
        <v>1188</v>
      </c>
      <c r="L116" t="s">
        <v>1189</v>
      </c>
      <c r="M116" t="s">
        <v>1190</v>
      </c>
      <c r="N116" t="s">
        <v>70</v>
      </c>
      <c r="O116" t="s">
        <v>1191</v>
      </c>
      <c r="P116" t="s">
        <v>72</v>
      </c>
      <c r="Q116" t="s">
        <v>1199</v>
      </c>
      <c r="R116" t="s">
        <v>74</v>
      </c>
      <c r="S116" t="s">
        <v>75</v>
      </c>
      <c r="T116" t="s">
        <v>75</v>
      </c>
      <c r="U116" t="s">
        <v>160</v>
      </c>
      <c r="V116" t="s">
        <v>77</v>
      </c>
      <c r="W116" t="s">
        <v>1200</v>
      </c>
      <c r="X116" t="s">
        <v>108</v>
      </c>
      <c r="Y116" t="s">
        <v>109</v>
      </c>
      <c r="Z116" t="s">
        <v>81</v>
      </c>
      <c r="AA116" t="s">
        <v>82</v>
      </c>
      <c r="AD116" t="s">
        <v>83</v>
      </c>
      <c r="AE116" t="s">
        <v>84</v>
      </c>
      <c r="AF116" s="1">
        <v>36526</v>
      </c>
      <c r="AG116" s="3">
        <v>24569165</v>
      </c>
      <c r="AH116" t="s">
        <v>1201</v>
      </c>
      <c r="AI116" s="1">
        <v>21190</v>
      </c>
      <c r="AJ116" t="s">
        <v>86</v>
      </c>
      <c r="AK116" t="s">
        <v>275</v>
      </c>
      <c r="AL116" t="s">
        <v>1090</v>
      </c>
      <c r="AM116" t="s">
        <v>1202</v>
      </c>
      <c r="AN116" t="str">
        <f t="shared" si="2"/>
        <v>CHOQUENAIRA LABRA JESUS</v>
      </c>
      <c r="AO116" t="s">
        <v>92</v>
      </c>
      <c r="AP116" t="s">
        <v>100</v>
      </c>
      <c r="AQ116" t="s">
        <v>119</v>
      </c>
      <c r="AR116" t="s">
        <v>92</v>
      </c>
      <c r="AS116" t="s">
        <v>119</v>
      </c>
      <c r="AT116" t="s">
        <v>100</v>
      </c>
      <c r="AU116" t="s">
        <v>100</v>
      </c>
      <c r="AV116" t="s">
        <v>119</v>
      </c>
      <c r="AW116" t="s">
        <v>95</v>
      </c>
      <c r="AX116" t="s">
        <v>136</v>
      </c>
      <c r="AZ116" t="s">
        <v>119</v>
      </c>
      <c r="BB116" t="s">
        <v>1203</v>
      </c>
      <c r="BC116" t="s">
        <v>119</v>
      </c>
      <c r="BD116" t="s">
        <v>100</v>
      </c>
      <c r="BE116" t="s">
        <v>74</v>
      </c>
      <c r="BF116" t="s">
        <v>101</v>
      </c>
      <c r="BI116" t="s">
        <v>72</v>
      </c>
      <c r="BJ116" t="s">
        <v>74</v>
      </c>
    </row>
    <row r="117" spans="1:62" x14ac:dyDescent="0.25">
      <c r="A117" s="5">
        <f>COUNTIF($B$1:B117,REPORTE!$C$3)</f>
        <v>0</v>
      </c>
      <c r="B117" s="3">
        <v>232223</v>
      </c>
      <c r="C117" t="s">
        <v>59</v>
      </c>
      <c r="D117" t="s">
        <v>60</v>
      </c>
      <c r="E117" t="s">
        <v>61</v>
      </c>
      <c r="F117" t="s">
        <v>62</v>
      </c>
      <c r="G117" t="s">
        <v>883</v>
      </c>
      <c r="H117" t="s">
        <v>120</v>
      </c>
      <c r="I117" t="s">
        <v>65</v>
      </c>
      <c r="J117" t="s">
        <v>121</v>
      </c>
      <c r="K117" t="s">
        <v>1204</v>
      </c>
      <c r="L117" t="s">
        <v>1205</v>
      </c>
      <c r="M117" t="s">
        <v>1206</v>
      </c>
      <c r="N117" t="s">
        <v>70</v>
      </c>
      <c r="O117" t="s">
        <v>1207</v>
      </c>
      <c r="P117" t="s">
        <v>72</v>
      </c>
      <c r="Q117" t="s">
        <v>1208</v>
      </c>
      <c r="R117" t="s">
        <v>74</v>
      </c>
      <c r="S117" t="s">
        <v>75</v>
      </c>
      <c r="T117" t="s">
        <v>127</v>
      </c>
      <c r="U117" t="s">
        <v>128</v>
      </c>
      <c r="V117" t="s">
        <v>129</v>
      </c>
      <c r="W117" t="s">
        <v>1209</v>
      </c>
      <c r="X117" t="s">
        <v>701</v>
      </c>
      <c r="Y117" t="s">
        <v>702</v>
      </c>
      <c r="Z117" t="s">
        <v>131</v>
      </c>
      <c r="AA117" t="s">
        <v>82</v>
      </c>
      <c r="AB117" s="1">
        <v>44958</v>
      </c>
      <c r="AC117" s="1">
        <v>45291</v>
      </c>
      <c r="AD117" t="s">
        <v>83</v>
      </c>
      <c r="AE117" t="s">
        <v>84</v>
      </c>
      <c r="AF117" s="1">
        <v>41701</v>
      </c>
      <c r="AG117" s="3">
        <v>24701971</v>
      </c>
      <c r="AH117" t="s">
        <v>1210</v>
      </c>
      <c r="AI117" s="1">
        <v>24612</v>
      </c>
      <c r="AJ117" t="s">
        <v>86</v>
      </c>
      <c r="AK117" t="s">
        <v>1211</v>
      </c>
      <c r="AL117" t="s">
        <v>264</v>
      </c>
      <c r="AM117" t="s">
        <v>1212</v>
      </c>
      <c r="AN117" t="str">
        <f t="shared" si="2"/>
        <v>PIZARRO QUISPE AMERICO</v>
      </c>
      <c r="AO117" t="s">
        <v>92</v>
      </c>
      <c r="AP117" t="s">
        <v>100</v>
      </c>
      <c r="AQ117" t="s">
        <v>119</v>
      </c>
      <c r="AR117" t="s">
        <v>92</v>
      </c>
      <c r="AS117" t="s">
        <v>101</v>
      </c>
      <c r="AT117" t="s">
        <v>100</v>
      </c>
      <c r="AU117" t="s">
        <v>100</v>
      </c>
      <c r="AV117" t="s">
        <v>1213</v>
      </c>
      <c r="AW117" t="s">
        <v>95</v>
      </c>
      <c r="AX117" t="s">
        <v>96</v>
      </c>
      <c r="AZ117" t="s">
        <v>1214</v>
      </c>
      <c r="BB117" t="s">
        <v>1215</v>
      </c>
      <c r="BC117" t="s">
        <v>1216</v>
      </c>
      <c r="BD117" s="1">
        <v>44958</v>
      </c>
      <c r="BE117" t="s">
        <v>1217</v>
      </c>
      <c r="BF117" t="s">
        <v>74</v>
      </c>
      <c r="BI117" t="s">
        <v>72</v>
      </c>
      <c r="BJ117" t="s">
        <v>74</v>
      </c>
    </row>
    <row r="118" spans="1:62" x14ac:dyDescent="0.25">
      <c r="A118" s="5">
        <f>COUNTIF($B$1:B118,REPORTE!$C$3)</f>
        <v>0</v>
      </c>
      <c r="B118" s="3">
        <v>232223</v>
      </c>
      <c r="C118" t="s">
        <v>59</v>
      </c>
      <c r="D118" t="s">
        <v>60</v>
      </c>
      <c r="E118" t="s">
        <v>61</v>
      </c>
      <c r="F118" t="s">
        <v>62</v>
      </c>
      <c r="G118" t="s">
        <v>883</v>
      </c>
      <c r="H118" t="s">
        <v>120</v>
      </c>
      <c r="I118" t="s">
        <v>65</v>
      </c>
      <c r="J118" t="s">
        <v>121</v>
      </c>
      <c r="K118" t="s">
        <v>1204</v>
      </c>
      <c r="L118" t="s">
        <v>1205</v>
      </c>
      <c r="M118" t="s">
        <v>1206</v>
      </c>
      <c r="N118" t="s">
        <v>70</v>
      </c>
      <c r="O118" t="s">
        <v>1207</v>
      </c>
      <c r="P118" t="s">
        <v>72</v>
      </c>
      <c r="Q118" t="s">
        <v>1218</v>
      </c>
      <c r="R118" t="s">
        <v>74</v>
      </c>
      <c r="S118" t="s">
        <v>75</v>
      </c>
      <c r="T118" t="s">
        <v>75</v>
      </c>
      <c r="U118" t="s">
        <v>140</v>
      </c>
      <c r="V118" t="s">
        <v>141</v>
      </c>
      <c r="W118" t="s">
        <v>142</v>
      </c>
      <c r="X118" t="s">
        <v>74</v>
      </c>
      <c r="Y118" t="s">
        <v>143</v>
      </c>
      <c r="Z118" t="s">
        <v>1146</v>
      </c>
      <c r="AA118" t="s">
        <v>82</v>
      </c>
      <c r="AB118" s="1">
        <v>44987</v>
      </c>
      <c r="AC118" s="1">
        <v>45291</v>
      </c>
      <c r="AD118" t="s">
        <v>145</v>
      </c>
      <c r="AE118" t="s">
        <v>146</v>
      </c>
      <c r="AF118" t="s">
        <v>100</v>
      </c>
      <c r="AG118" s="3">
        <v>2167096</v>
      </c>
      <c r="AH118" t="s">
        <v>1219</v>
      </c>
      <c r="AI118" s="1">
        <v>26307</v>
      </c>
      <c r="AJ118" t="s">
        <v>111</v>
      </c>
      <c r="AK118" t="s">
        <v>605</v>
      </c>
      <c r="AL118" t="s">
        <v>264</v>
      </c>
      <c r="AM118" t="s">
        <v>1220</v>
      </c>
      <c r="AN118" t="str">
        <f t="shared" si="2"/>
        <v>MAMANI QUISPE BASILIA</v>
      </c>
      <c r="AO118" t="s">
        <v>90</v>
      </c>
      <c r="AP118" s="1">
        <v>2</v>
      </c>
      <c r="AQ118" t="s">
        <v>101</v>
      </c>
      <c r="AR118" t="s">
        <v>150</v>
      </c>
      <c r="AS118" t="s">
        <v>101</v>
      </c>
      <c r="AT118" s="1">
        <v>2</v>
      </c>
      <c r="AU118" s="1">
        <v>2</v>
      </c>
      <c r="AV118" t="s">
        <v>420</v>
      </c>
      <c r="AW118" t="s">
        <v>119</v>
      </c>
      <c r="AX118" t="s">
        <v>200</v>
      </c>
      <c r="AY118" t="s">
        <v>153</v>
      </c>
      <c r="AZ118" t="s">
        <v>517</v>
      </c>
      <c r="BA118" t="s">
        <v>155</v>
      </c>
      <c r="BB118" t="s">
        <v>1221</v>
      </c>
      <c r="BC118" t="s">
        <v>1222</v>
      </c>
      <c r="BD118" s="1">
        <v>44994</v>
      </c>
      <c r="BE118" t="s">
        <v>1223</v>
      </c>
      <c r="BF118" t="s">
        <v>74</v>
      </c>
      <c r="BI118" t="s">
        <v>72</v>
      </c>
      <c r="BJ118" t="s">
        <v>74</v>
      </c>
    </row>
    <row r="119" spans="1:62" x14ac:dyDescent="0.25">
      <c r="A119" s="5">
        <f>COUNTIF($B$1:B119,REPORTE!$C$3)</f>
        <v>0</v>
      </c>
      <c r="B119" s="3">
        <v>232223</v>
      </c>
      <c r="C119" t="s">
        <v>59</v>
      </c>
      <c r="D119" t="s">
        <v>60</v>
      </c>
      <c r="E119" t="s">
        <v>61</v>
      </c>
      <c r="F119" t="s">
        <v>62</v>
      </c>
      <c r="G119" t="s">
        <v>883</v>
      </c>
      <c r="H119" t="s">
        <v>120</v>
      </c>
      <c r="I119" t="s">
        <v>65</v>
      </c>
      <c r="J119" t="s">
        <v>121</v>
      </c>
      <c r="K119" t="s">
        <v>1204</v>
      </c>
      <c r="L119" t="s">
        <v>1205</v>
      </c>
      <c r="M119" t="s">
        <v>1206</v>
      </c>
      <c r="N119" t="s">
        <v>70</v>
      </c>
      <c r="O119" t="s">
        <v>1207</v>
      </c>
      <c r="P119" t="s">
        <v>72</v>
      </c>
      <c r="Q119" t="s">
        <v>1224</v>
      </c>
      <c r="R119" t="s">
        <v>74</v>
      </c>
      <c r="S119" t="s">
        <v>75</v>
      </c>
      <c r="T119" t="s">
        <v>75</v>
      </c>
      <c r="U119" t="s">
        <v>160</v>
      </c>
      <c r="V119" t="s">
        <v>77</v>
      </c>
      <c r="W119" t="s">
        <v>1225</v>
      </c>
      <c r="X119" t="s">
        <v>181</v>
      </c>
      <c r="Y119" t="s">
        <v>143</v>
      </c>
      <c r="Z119" t="s">
        <v>81</v>
      </c>
      <c r="AA119" t="s">
        <v>82</v>
      </c>
      <c r="AD119" t="s">
        <v>83</v>
      </c>
      <c r="AE119" t="s">
        <v>84</v>
      </c>
      <c r="AF119" s="1">
        <v>42430</v>
      </c>
      <c r="AG119" s="3">
        <v>24706689</v>
      </c>
      <c r="AH119" t="s">
        <v>1226</v>
      </c>
      <c r="AI119" s="1">
        <v>26774</v>
      </c>
      <c r="AJ119" t="s">
        <v>111</v>
      </c>
      <c r="AK119" t="s">
        <v>1227</v>
      </c>
      <c r="AL119" t="s">
        <v>965</v>
      </c>
      <c r="AM119" t="s">
        <v>1228</v>
      </c>
      <c r="AN119" t="str">
        <f t="shared" si="2"/>
        <v>RIVEROS OLIVERA INES</v>
      </c>
      <c r="AO119" t="s">
        <v>166</v>
      </c>
      <c r="AP119" s="1">
        <v>36685</v>
      </c>
      <c r="AQ119" t="s">
        <v>1229</v>
      </c>
      <c r="AR119" t="s">
        <v>212</v>
      </c>
      <c r="AS119" t="s">
        <v>1230</v>
      </c>
      <c r="AT119" s="1">
        <v>36685</v>
      </c>
      <c r="AU119" s="1">
        <v>36685</v>
      </c>
      <c r="AV119" t="s">
        <v>116</v>
      </c>
      <c r="AW119" t="s">
        <v>95</v>
      </c>
      <c r="AX119" t="s">
        <v>96</v>
      </c>
      <c r="AZ119" t="s">
        <v>1231</v>
      </c>
      <c r="BB119" t="s">
        <v>1232</v>
      </c>
      <c r="BC119" t="s">
        <v>1233</v>
      </c>
      <c r="BD119" s="1">
        <v>44610</v>
      </c>
      <c r="BE119" t="s">
        <v>1234</v>
      </c>
      <c r="BF119" t="s">
        <v>74</v>
      </c>
      <c r="BI119" t="s">
        <v>72</v>
      </c>
      <c r="BJ119" t="s">
        <v>74</v>
      </c>
    </row>
    <row r="120" spans="1:62" x14ac:dyDescent="0.25">
      <c r="A120" s="5">
        <f>COUNTIF($B$1:B120,REPORTE!$C$3)</f>
        <v>0</v>
      </c>
      <c r="B120" s="3">
        <v>232223</v>
      </c>
      <c r="C120" t="s">
        <v>59</v>
      </c>
      <c r="D120" t="s">
        <v>60</v>
      </c>
      <c r="E120" t="s">
        <v>61</v>
      </c>
      <c r="F120" t="s">
        <v>62</v>
      </c>
      <c r="G120" t="s">
        <v>883</v>
      </c>
      <c r="H120" t="s">
        <v>120</v>
      </c>
      <c r="I120" t="s">
        <v>65</v>
      </c>
      <c r="J120" t="s">
        <v>121</v>
      </c>
      <c r="K120" t="s">
        <v>1204</v>
      </c>
      <c r="L120" t="s">
        <v>1205</v>
      </c>
      <c r="M120" t="s">
        <v>1206</v>
      </c>
      <c r="N120" t="s">
        <v>70</v>
      </c>
      <c r="O120" t="s">
        <v>1207</v>
      </c>
      <c r="P120" t="s">
        <v>72</v>
      </c>
      <c r="Q120" t="s">
        <v>1235</v>
      </c>
      <c r="R120" t="s">
        <v>74</v>
      </c>
      <c r="S120" t="s">
        <v>75</v>
      </c>
      <c r="T120" t="s">
        <v>75</v>
      </c>
      <c r="U120" t="s">
        <v>160</v>
      </c>
      <c r="V120" t="s">
        <v>77</v>
      </c>
      <c r="W120" t="s">
        <v>1236</v>
      </c>
      <c r="X120" t="s">
        <v>181</v>
      </c>
      <c r="Y120" t="s">
        <v>143</v>
      </c>
      <c r="Z120" t="s">
        <v>81</v>
      </c>
      <c r="AA120" t="s">
        <v>82</v>
      </c>
      <c r="AD120" t="s">
        <v>83</v>
      </c>
      <c r="AE120" t="s">
        <v>84</v>
      </c>
      <c r="AF120" s="1">
        <v>41334</v>
      </c>
      <c r="AG120" s="3">
        <v>24565035</v>
      </c>
      <c r="AH120" t="s">
        <v>1237</v>
      </c>
      <c r="AI120" s="1">
        <v>25231</v>
      </c>
      <c r="AJ120" t="s">
        <v>86</v>
      </c>
      <c r="AK120" t="s">
        <v>456</v>
      </c>
      <c r="AL120" t="s">
        <v>1238</v>
      </c>
      <c r="AM120" t="s">
        <v>1239</v>
      </c>
      <c r="AN120" t="str">
        <f t="shared" si="2"/>
        <v>PUMA CONZA PEDRO</v>
      </c>
      <c r="AO120" t="s">
        <v>90</v>
      </c>
      <c r="AP120" s="1">
        <v>36526</v>
      </c>
      <c r="AQ120" t="s">
        <v>101</v>
      </c>
      <c r="AR120" t="s">
        <v>92</v>
      </c>
      <c r="AS120" t="s">
        <v>101</v>
      </c>
      <c r="AT120" s="1">
        <v>36526</v>
      </c>
      <c r="AU120" s="1">
        <v>36526</v>
      </c>
      <c r="AV120" t="s">
        <v>101</v>
      </c>
      <c r="AW120" t="s">
        <v>95</v>
      </c>
      <c r="AX120" t="s">
        <v>96</v>
      </c>
      <c r="AZ120" t="s">
        <v>1240</v>
      </c>
      <c r="BB120" t="s">
        <v>1241</v>
      </c>
      <c r="BC120" t="s">
        <v>1242</v>
      </c>
      <c r="BD120" t="s">
        <v>100</v>
      </c>
      <c r="BE120" t="s">
        <v>74</v>
      </c>
      <c r="BF120" t="s">
        <v>101</v>
      </c>
      <c r="BI120" t="s">
        <v>72</v>
      </c>
      <c r="BJ120" t="s">
        <v>74</v>
      </c>
    </row>
    <row r="121" spans="1:62" x14ac:dyDescent="0.25">
      <c r="A121" s="5">
        <f>COUNTIF($B$1:B121,REPORTE!$C$3)</f>
        <v>0</v>
      </c>
      <c r="B121" s="3">
        <v>232223</v>
      </c>
      <c r="C121" t="s">
        <v>59</v>
      </c>
      <c r="D121" t="s">
        <v>60</v>
      </c>
      <c r="E121" t="s">
        <v>61</v>
      </c>
      <c r="F121" t="s">
        <v>62</v>
      </c>
      <c r="G121" t="s">
        <v>883</v>
      </c>
      <c r="H121" t="s">
        <v>120</v>
      </c>
      <c r="I121" t="s">
        <v>65</v>
      </c>
      <c r="J121" t="s">
        <v>121</v>
      </c>
      <c r="K121" t="s">
        <v>1204</v>
      </c>
      <c r="L121" t="s">
        <v>1205</v>
      </c>
      <c r="M121" t="s">
        <v>1206</v>
      </c>
      <c r="N121" t="s">
        <v>70</v>
      </c>
      <c r="O121" t="s">
        <v>1207</v>
      </c>
      <c r="P121" t="s">
        <v>72</v>
      </c>
      <c r="Q121" t="s">
        <v>1243</v>
      </c>
      <c r="R121" t="s">
        <v>74</v>
      </c>
      <c r="S121" t="s">
        <v>75</v>
      </c>
      <c r="T121" t="s">
        <v>75</v>
      </c>
      <c r="U121" t="s">
        <v>160</v>
      </c>
      <c r="V121" t="s">
        <v>77</v>
      </c>
      <c r="W121" t="s">
        <v>1244</v>
      </c>
      <c r="X121" t="s">
        <v>181</v>
      </c>
      <c r="Y121" t="s">
        <v>143</v>
      </c>
      <c r="Z121" t="s">
        <v>81</v>
      </c>
      <c r="AA121" t="s">
        <v>82</v>
      </c>
      <c r="AD121" t="s">
        <v>83</v>
      </c>
      <c r="AE121" t="s">
        <v>84</v>
      </c>
      <c r="AF121" s="1">
        <v>31992</v>
      </c>
      <c r="AG121" s="3">
        <v>24569778</v>
      </c>
      <c r="AH121" t="s">
        <v>1245</v>
      </c>
      <c r="AI121" s="1">
        <v>23415</v>
      </c>
      <c r="AJ121" t="s">
        <v>86</v>
      </c>
      <c r="AK121" t="s">
        <v>1246</v>
      </c>
      <c r="AL121" t="s">
        <v>428</v>
      </c>
      <c r="AM121" t="s">
        <v>1247</v>
      </c>
      <c r="AN121" t="str">
        <f t="shared" si="2"/>
        <v>PACUALA HUILLCA JUAN DIONICIO</v>
      </c>
      <c r="AO121" t="s">
        <v>90</v>
      </c>
      <c r="AP121" t="s">
        <v>100</v>
      </c>
      <c r="AQ121" t="s">
        <v>119</v>
      </c>
      <c r="AR121" t="s">
        <v>92</v>
      </c>
      <c r="AS121" t="s">
        <v>101</v>
      </c>
      <c r="AT121" t="s">
        <v>100</v>
      </c>
      <c r="AU121" t="s">
        <v>100</v>
      </c>
      <c r="AV121" t="s">
        <v>119</v>
      </c>
      <c r="AW121" t="s">
        <v>95</v>
      </c>
      <c r="AX121" t="s">
        <v>96</v>
      </c>
      <c r="AZ121" t="s">
        <v>1248</v>
      </c>
      <c r="BB121" t="s">
        <v>1249</v>
      </c>
      <c r="BC121" t="s">
        <v>1250</v>
      </c>
      <c r="BD121" t="s">
        <v>100</v>
      </c>
      <c r="BE121" t="s">
        <v>74</v>
      </c>
      <c r="BF121" t="s">
        <v>101</v>
      </c>
      <c r="BI121" t="s">
        <v>72</v>
      </c>
      <c r="BJ121" t="s">
        <v>74</v>
      </c>
    </row>
    <row r="122" spans="1:62" x14ac:dyDescent="0.25">
      <c r="A122" s="5">
        <f>COUNTIF($B$1:B122,REPORTE!$C$3)</f>
        <v>0</v>
      </c>
      <c r="B122" s="3">
        <v>232223</v>
      </c>
      <c r="C122" t="s">
        <v>59</v>
      </c>
      <c r="D122" t="s">
        <v>60</v>
      </c>
      <c r="E122" t="s">
        <v>61</v>
      </c>
      <c r="F122" t="s">
        <v>62</v>
      </c>
      <c r="G122" t="s">
        <v>883</v>
      </c>
      <c r="H122" t="s">
        <v>120</v>
      </c>
      <c r="I122" t="s">
        <v>65</v>
      </c>
      <c r="J122" t="s">
        <v>121</v>
      </c>
      <c r="K122" t="s">
        <v>1204</v>
      </c>
      <c r="L122" t="s">
        <v>1205</v>
      </c>
      <c r="M122" t="s">
        <v>1206</v>
      </c>
      <c r="N122" t="s">
        <v>70</v>
      </c>
      <c r="O122" t="s">
        <v>1207</v>
      </c>
      <c r="P122" t="s">
        <v>72</v>
      </c>
      <c r="Q122" t="s">
        <v>1251</v>
      </c>
      <c r="R122" t="s">
        <v>74</v>
      </c>
      <c r="S122" t="s">
        <v>75</v>
      </c>
      <c r="T122" t="s">
        <v>75</v>
      </c>
      <c r="U122" t="s">
        <v>160</v>
      </c>
      <c r="V122" t="s">
        <v>141</v>
      </c>
      <c r="W122" t="s">
        <v>1252</v>
      </c>
      <c r="X122" t="s">
        <v>74</v>
      </c>
      <c r="Y122" t="s">
        <v>143</v>
      </c>
      <c r="Z122" t="s">
        <v>81</v>
      </c>
      <c r="AA122" t="s">
        <v>82</v>
      </c>
      <c r="AB122" s="1">
        <v>45042</v>
      </c>
      <c r="AC122" s="1">
        <v>45103</v>
      </c>
      <c r="AD122" t="s">
        <v>207</v>
      </c>
      <c r="AE122" t="s">
        <v>146</v>
      </c>
      <c r="AF122" t="s">
        <v>100</v>
      </c>
      <c r="AG122" s="3">
        <v>44666498</v>
      </c>
      <c r="AH122" t="s">
        <v>1253</v>
      </c>
      <c r="AI122" s="1">
        <v>32047</v>
      </c>
      <c r="AJ122" t="s">
        <v>86</v>
      </c>
      <c r="AK122" t="s">
        <v>1254</v>
      </c>
      <c r="AL122" t="s">
        <v>264</v>
      </c>
      <c r="AM122" t="s">
        <v>1255</v>
      </c>
      <c r="AN122" t="str">
        <f t="shared" si="2"/>
        <v>SUCA QUISPE VALERIO</v>
      </c>
      <c r="AO122" t="s">
        <v>166</v>
      </c>
      <c r="AP122" s="1">
        <v>41510</v>
      </c>
      <c r="AQ122" t="s">
        <v>1256</v>
      </c>
      <c r="AR122" t="s">
        <v>279</v>
      </c>
      <c r="AS122" t="s">
        <v>1257</v>
      </c>
      <c r="AT122" s="1">
        <v>41510</v>
      </c>
      <c r="AU122" s="1">
        <v>41510</v>
      </c>
      <c r="AV122" t="s">
        <v>1258</v>
      </c>
      <c r="AW122" t="s">
        <v>119</v>
      </c>
      <c r="AX122" t="s">
        <v>200</v>
      </c>
      <c r="AY122" t="s">
        <v>153</v>
      </c>
      <c r="AZ122" t="s">
        <v>1259</v>
      </c>
      <c r="BA122" t="s">
        <v>155</v>
      </c>
      <c r="BB122" t="s">
        <v>1260</v>
      </c>
      <c r="BC122" t="s">
        <v>1261</v>
      </c>
      <c r="BD122" t="s">
        <v>100</v>
      </c>
      <c r="BE122" t="s">
        <v>74</v>
      </c>
      <c r="BF122" t="s">
        <v>74</v>
      </c>
      <c r="BI122" t="s">
        <v>72</v>
      </c>
      <c r="BJ122" t="s">
        <v>74</v>
      </c>
    </row>
    <row r="123" spans="1:62" x14ac:dyDescent="0.25">
      <c r="A123" s="5">
        <f>COUNTIF($B$1:B123,REPORTE!$C$3)</f>
        <v>0</v>
      </c>
      <c r="B123" s="3">
        <v>232223</v>
      </c>
      <c r="C123" t="s">
        <v>59</v>
      </c>
      <c r="D123" t="s">
        <v>60</v>
      </c>
      <c r="E123" t="s">
        <v>61</v>
      </c>
      <c r="F123" t="s">
        <v>62</v>
      </c>
      <c r="G123" t="s">
        <v>883</v>
      </c>
      <c r="H123" t="s">
        <v>120</v>
      </c>
      <c r="I123" t="s">
        <v>65</v>
      </c>
      <c r="J123" t="s">
        <v>121</v>
      </c>
      <c r="K123" t="s">
        <v>1204</v>
      </c>
      <c r="L123" t="s">
        <v>1205</v>
      </c>
      <c r="M123" t="s">
        <v>1206</v>
      </c>
      <c r="N123" t="s">
        <v>70</v>
      </c>
      <c r="O123" t="s">
        <v>1207</v>
      </c>
      <c r="P123" t="s">
        <v>72</v>
      </c>
      <c r="Q123" t="s">
        <v>1251</v>
      </c>
      <c r="R123" t="s">
        <v>74</v>
      </c>
      <c r="S123" t="s">
        <v>75</v>
      </c>
      <c r="T123" t="s">
        <v>75</v>
      </c>
      <c r="U123" t="s">
        <v>160</v>
      </c>
      <c r="V123" t="s">
        <v>77</v>
      </c>
      <c r="W123" t="s">
        <v>1262</v>
      </c>
      <c r="X123" t="s">
        <v>181</v>
      </c>
      <c r="Y123" t="s">
        <v>143</v>
      </c>
      <c r="Z123" t="s">
        <v>81</v>
      </c>
      <c r="AA123" t="s">
        <v>866</v>
      </c>
      <c r="AB123" s="1">
        <v>45042</v>
      </c>
      <c r="AC123" s="1">
        <v>45103</v>
      </c>
      <c r="AD123" t="s">
        <v>83</v>
      </c>
      <c r="AE123" t="s">
        <v>84</v>
      </c>
      <c r="AF123" s="1">
        <v>36526</v>
      </c>
      <c r="AG123" s="3">
        <v>24569785</v>
      </c>
      <c r="AH123" t="s">
        <v>1263</v>
      </c>
      <c r="AI123" s="1">
        <v>23788</v>
      </c>
      <c r="AJ123" t="s">
        <v>86</v>
      </c>
      <c r="AK123" t="s">
        <v>1131</v>
      </c>
      <c r="AL123" t="s">
        <v>428</v>
      </c>
      <c r="AM123" t="s">
        <v>254</v>
      </c>
      <c r="AN123" t="str">
        <f t="shared" si="2"/>
        <v>SUNI HUILLCA FAUSTINO</v>
      </c>
      <c r="AO123" t="s">
        <v>92</v>
      </c>
      <c r="AP123" t="s">
        <v>100</v>
      </c>
      <c r="AQ123" t="s">
        <v>119</v>
      </c>
      <c r="AR123" t="s">
        <v>92</v>
      </c>
      <c r="AS123" t="s">
        <v>119</v>
      </c>
      <c r="AT123" t="s">
        <v>100</v>
      </c>
      <c r="AU123" t="s">
        <v>100</v>
      </c>
      <c r="AV123" t="s">
        <v>119</v>
      </c>
      <c r="AW123" t="s">
        <v>95</v>
      </c>
      <c r="AX123" t="s">
        <v>136</v>
      </c>
      <c r="AZ123" t="s">
        <v>119</v>
      </c>
      <c r="BB123" t="s">
        <v>1264</v>
      </c>
      <c r="BC123" t="s">
        <v>1265</v>
      </c>
      <c r="BD123" t="s">
        <v>100</v>
      </c>
      <c r="BE123" t="s">
        <v>74</v>
      </c>
      <c r="BF123" t="s">
        <v>74</v>
      </c>
      <c r="BI123" t="s">
        <v>72</v>
      </c>
      <c r="BJ123" t="s">
        <v>74</v>
      </c>
    </row>
    <row r="124" spans="1:62" x14ac:dyDescent="0.25">
      <c r="A124" s="5">
        <f>COUNTIF($B$1:B124,REPORTE!$C$3)</f>
        <v>0</v>
      </c>
      <c r="B124" s="3">
        <v>232223</v>
      </c>
      <c r="C124" t="s">
        <v>59</v>
      </c>
      <c r="D124" t="s">
        <v>60</v>
      </c>
      <c r="E124" t="s">
        <v>61</v>
      </c>
      <c r="F124" t="s">
        <v>62</v>
      </c>
      <c r="G124" t="s">
        <v>883</v>
      </c>
      <c r="H124" t="s">
        <v>120</v>
      </c>
      <c r="I124" t="s">
        <v>65</v>
      </c>
      <c r="J124" t="s">
        <v>121</v>
      </c>
      <c r="K124" t="s">
        <v>1204</v>
      </c>
      <c r="L124" t="s">
        <v>1205</v>
      </c>
      <c r="M124" t="s">
        <v>1206</v>
      </c>
      <c r="N124" t="s">
        <v>70</v>
      </c>
      <c r="O124" t="s">
        <v>1207</v>
      </c>
      <c r="P124" t="s">
        <v>72</v>
      </c>
      <c r="Q124" t="s">
        <v>1266</v>
      </c>
      <c r="R124" t="s">
        <v>74</v>
      </c>
      <c r="S124" t="s">
        <v>75</v>
      </c>
      <c r="T124" t="s">
        <v>75</v>
      </c>
      <c r="U124" t="s">
        <v>160</v>
      </c>
      <c r="V124" t="s">
        <v>77</v>
      </c>
      <c r="W124" t="s">
        <v>689</v>
      </c>
      <c r="X124" t="s">
        <v>181</v>
      </c>
      <c r="Y124" t="s">
        <v>143</v>
      </c>
      <c r="Z124" t="s">
        <v>81</v>
      </c>
      <c r="AA124" t="s">
        <v>82</v>
      </c>
      <c r="AD124" t="s">
        <v>83</v>
      </c>
      <c r="AE124" t="s">
        <v>84</v>
      </c>
      <c r="AF124" s="1">
        <v>36526</v>
      </c>
      <c r="AG124" s="3">
        <v>24584188</v>
      </c>
      <c r="AH124" t="s">
        <v>1267</v>
      </c>
      <c r="AI124" s="1">
        <v>24057</v>
      </c>
      <c r="AJ124" t="s">
        <v>86</v>
      </c>
      <c r="AK124" t="s">
        <v>605</v>
      </c>
      <c r="AL124" t="s">
        <v>175</v>
      </c>
      <c r="AM124" t="s">
        <v>1268</v>
      </c>
      <c r="AN124" t="str">
        <f t="shared" si="2"/>
        <v>MAMANI ROQUE EDMUNDO MARTIN</v>
      </c>
      <c r="AO124" t="s">
        <v>92</v>
      </c>
      <c r="AP124" t="s">
        <v>100</v>
      </c>
      <c r="AQ124" t="s">
        <v>119</v>
      </c>
      <c r="AR124" t="s">
        <v>92</v>
      </c>
      <c r="AS124" t="s">
        <v>119</v>
      </c>
      <c r="AT124" t="s">
        <v>100</v>
      </c>
      <c r="AU124" t="s">
        <v>100</v>
      </c>
      <c r="AV124" t="s">
        <v>119</v>
      </c>
      <c r="AW124" t="s">
        <v>95</v>
      </c>
      <c r="AX124" t="s">
        <v>136</v>
      </c>
      <c r="AZ124" t="s">
        <v>119</v>
      </c>
      <c r="BB124" t="s">
        <v>1269</v>
      </c>
      <c r="BC124" t="s">
        <v>119</v>
      </c>
      <c r="BD124" t="s">
        <v>100</v>
      </c>
      <c r="BE124" t="s">
        <v>74</v>
      </c>
      <c r="BF124" t="s">
        <v>101</v>
      </c>
      <c r="BI124" t="s">
        <v>72</v>
      </c>
      <c r="BJ124" t="s">
        <v>74</v>
      </c>
    </row>
    <row r="125" spans="1:62" x14ac:dyDescent="0.25">
      <c r="A125" s="5">
        <f>COUNTIF($B$1:B125,REPORTE!$C$3)</f>
        <v>0</v>
      </c>
      <c r="B125" s="3">
        <v>232223</v>
      </c>
      <c r="C125" t="s">
        <v>59</v>
      </c>
      <c r="D125" t="s">
        <v>60</v>
      </c>
      <c r="E125" t="s">
        <v>61</v>
      </c>
      <c r="F125" t="s">
        <v>62</v>
      </c>
      <c r="G125" t="s">
        <v>883</v>
      </c>
      <c r="H125" t="s">
        <v>120</v>
      </c>
      <c r="I125" t="s">
        <v>65</v>
      </c>
      <c r="J125" t="s">
        <v>121</v>
      </c>
      <c r="K125" t="s">
        <v>1204</v>
      </c>
      <c r="L125" t="s">
        <v>1205</v>
      </c>
      <c r="M125" t="s">
        <v>1206</v>
      </c>
      <c r="N125" t="s">
        <v>70</v>
      </c>
      <c r="O125" t="s">
        <v>1207</v>
      </c>
      <c r="P125" t="s">
        <v>72</v>
      </c>
      <c r="Q125" t="s">
        <v>1270</v>
      </c>
      <c r="R125" t="s">
        <v>74</v>
      </c>
      <c r="S125" t="s">
        <v>75</v>
      </c>
      <c r="T125" t="s">
        <v>75</v>
      </c>
      <c r="U125" t="s">
        <v>160</v>
      </c>
      <c r="V125" t="s">
        <v>77</v>
      </c>
      <c r="W125" t="s">
        <v>1271</v>
      </c>
      <c r="X125" t="s">
        <v>181</v>
      </c>
      <c r="Y125" t="s">
        <v>143</v>
      </c>
      <c r="Z125" t="s">
        <v>81</v>
      </c>
      <c r="AA125" t="s">
        <v>82</v>
      </c>
      <c r="AD125" t="s">
        <v>83</v>
      </c>
      <c r="AE125" t="s">
        <v>84</v>
      </c>
      <c r="AF125" s="1">
        <v>39356</v>
      </c>
      <c r="AG125" s="3">
        <v>24565877</v>
      </c>
      <c r="AH125" t="s">
        <v>1272</v>
      </c>
      <c r="AI125" s="1">
        <v>23565</v>
      </c>
      <c r="AJ125" t="s">
        <v>86</v>
      </c>
      <c r="AK125" t="s">
        <v>554</v>
      </c>
      <c r="AL125" t="s">
        <v>554</v>
      </c>
      <c r="AM125" t="s">
        <v>1273</v>
      </c>
      <c r="AN125" t="str">
        <f t="shared" si="2"/>
        <v>CHINO CHINO LUCIANO</v>
      </c>
      <c r="AO125" t="s">
        <v>90</v>
      </c>
      <c r="AP125" t="s">
        <v>100</v>
      </c>
      <c r="AQ125" t="s">
        <v>119</v>
      </c>
      <c r="AR125" t="s">
        <v>92</v>
      </c>
      <c r="AS125" t="s">
        <v>119</v>
      </c>
      <c r="AT125" t="s">
        <v>100</v>
      </c>
      <c r="AU125" t="s">
        <v>100</v>
      </c>
      <c r="AV125" t="s">
        <v>119</v>
      </c>
      <c r="AW125" t="s">
        <v>95</v>
      </c>
      <c r="AX125" t="s">
        <v>96</v>
      </c>
      <c r="AZ125" t="s">
        <v>1274</v>
      </c>
      <c r="BB125" t="s">
        <v>1275</v>
      </c>
      <c r="BC125" t="s">
        <v>119</v>
      </c>
      <c r="BD125" t="s">
        <v>100</v>
      </c>
      <c r="BE125" t="s">
        <v>74</v>
      </c>
      <c r="BF125" t="s">
        <v>101</v>
      </c>
      <c r="BI125" t="s">
        <v>72</v>
      </c>
      <c r="BJ125" t="s">
        <v>74</v>
      </c>
    </row>
    <row r="126" spans="1:62" x14ac:dyDescent="0.25">
      <c r="A126" s="5">
        <f>COUNTIF($B$1:B126,REPORTE!$C$3)</f>
        <v>0</v>
      </c>
      <c r="B126" s="3">
        <v>232223</v>
      </c>
      <c r="C126" t="s">
        <v>59</v>
      </c>
      <c r="D126" t="s">
        <v>60</v>
      </c>
      <c r="E126" t="s">
        <v>61</v>
      </c>
      <c r="F126" t="s">
        <v>62</v>
      </c>
      <c r="G126" t="s">
        <v>883</v>
      </c>
      <c r="H126" t="s">
        <v>120</v>
      </c>
      <c r="I126" t="s">
        <v>65</v>
      </c>
      <c r="J126" t="s">
        <v>121</v>
      </c>
      <c r="K126" t="s">
        <v>1204</v>
      </c>
      <c r="L126" t="s">
        <v>1205</v>
      </c>
      <c r="M126" t="s">
        <v>1206</v>
      </c>
      <c r="N126" t="s">
        <v>70</v>
      </c>
      <c r="O126" t="s">
        <v>1207</v>
      </c>
      <c r="P126" t="s">
        <v>72</v>
      </c>
      <c r="Q126" t="s">
        <v>1276</v>
      </c>
      <c r="R126" t="s">
        <v>74</v>
      </c>
      <c r="S126" t="s">
        <v>75</v>
      </c>
      <c r="T126" t="s">
        <v>75</v>
      </c>
      <c r="U126" t="s">
        <v>160</v>
      </c>
      <c r="V126" t="s">
        <v>141</v>
      </c>
      <c r="W126" t="s">
        <v>1277</v>
      </c>
      <c r="X126" t="s">
        <v>74</v>
      </c>
      <c r="Y126" t="s">
        <v>143</v>
      </c>
      <c r="Z126" t="s">
        <v>81</v>
      </c>
      <c r="AA126" t="s">
        <v>82</v>
      </c>
      <c r="AB126" s="1">
        <v>45016</v>
      </c>
      <c r="AC126" s="1">
        <v>45291</v>
      </c>
      <c r="AD126" t="s">
        <v>83</v>
      </c>
      <c r="AE126" t="s">
        <v>146</v>
      </c>
      <c r="AF126" t="s">
        <v>100</v>
      </c>
      <c r="AG126" s="3">
        <v>42645643</v>
      </c>
      <c r="AH126" t="s">
        <v>1278</v>
      </c>
      <c r="AI126" s="1">
        <v>30128</v>
      </c>
      <c r="AJ126" t="s">
        <v>86</v>
      </c>
      <c r="AK126" t="s">
        <v>357</v>
      </c>
      <c r="AL126" t="s">
        <v>1279</v>
      </c>
      <c r="AM126" t="s">
        <v>1280</v>
      </c>
      <c r="AN126" t="str">
        <f t="shared" si="2"/>
        <v>VILCA UMIRE ELIAS</v>
      </c>
      <c r="AO126" t="s">
        <v>90</v>
      </c>
      <c r="AP126" s="1">
        <v>2</v>
      </c>
      <c r="AQ126" t="s">
        <v>119</v>
      </c>
      <c r="AR126" t="s">
        <v>279</v>
      </c>
      <c r="AS126" t="s">
        <v>101</v>
      </c>
      <c r="AT126" s="1">
        <v>2</v>
      </c>
      <c r="AU126" s="1">
        <v>2</v>
      </c>
      <c r="AV126" t="s">
        <v>296</v>
      </c>
      <c r="AW126" t="s">
        <v>74</v>
      </c>
      <c r="AX126" t="s">
        <v>152</v>
      </c>
      <c r="AY126" t="s">
        <v>153</v>
      </c>
      <c r="AZ126" t="s">
        <v>350</v>
      </c>
      <c r="BA126" t="s">
        <v>155</v>
      </c>
      <c r="BB126" t="s">
        <v>1281</v>
      </c>
      <c r="BC126" t="s">
        <v>1282</v>
      </c>
      <c r="BD126" s="1">
        <v>45020</v>
      </c>
      <c r="BE126" t="s">
        <v>1283</v>
      </c>
      <c r="BF126" t="s">
        <v>74</v>
      </c>
      <c r="BI126" t="s">
        <v>72</v>
      </c>
      <c r="BJ126" t="s">
        <v>74</v>
      </c>
    </row>
    <row r="127" spans="1:62" x14ac:dyDescent="0.25">
      <c r="A127" s="5">
        <f>COUNTIF($B$1:B127,REPORTE!$C$3)</f>
        <v>0</v>
      </c>
      <c r="B127" s="3">
        <v>232215</v>
      </c>
      <c r="C127" t="s">
        <v>59</v>
      </c>
      <c r="D127" t="s">
        <v>60</v>
      </c>
      <c r="E127" t="s">
        <v>61</v>
      </c>
      <c r="F127" t="s">
        <v>62</v>
      </c>
      <c r="G127" t="s">
        <v>883</v>
      </c>
      <c r="H127" t="s">
        <v>120</v>
      </c>
      <c r="I127" t="s">
        <v>65</v>
      </c>
      <c r="J127" t="s">
        <v>121</v>
      </c>
      <c r="K127" t="s">
        <v>1285</v>
      </c>
      <c r="L127" t="s">
        <v>1286</v>
      </c>
      <c r="M127" t="s">
        <v>1287</v>
      </c>
      <c r="N127" t="s">
        <v>70</v>
      </c>
      <c r="O127" t="s">
        <v>1288</v>
      </c>
      <c r="P127" t="s">
        <v>72</v>
      </c>
      <c r="Q127" t="s">
        <v>1289</v>
      </c>
      <c r="R127" t="s">
        <v>74</v>
      </c>
      <c r="S127" t="s">
        <v>75</v>
      </c>
      <c r="T127" t="s">
        <v>127</v>
      </c>
      <c r="U127" t="s">
        <v>128</v>
      </c>
      <c r="V127" t="s">
        <v>129</v>
      </c>
      <c r="W127" t="s">
        <v>1290</v>
      </c>
      <c r="X127" t="s">
        <v>79</v>
      </c>
      <c r="Y127" t="s">
        <v>80</v>
      </c>
      <c r="Z127" t="s">
        <v>131</v>
      </c>
      <c r="AA127" t="s">
        <v>82</v>
      </c>
      <c r="AB127" s="1">
        <v>44927</v>
      </c>
      <c r="AC127" s="1">
        <v>45291</v>
      </c>
      <c r="AD127" t="s">
        <v>83</v>
      </c>
      <c r="AE127" t="s">
        <v>84</v>
      </c>
      <c r="AF127" s="1">
        <v>41365</v>
      </c>
      <c r="AG127" s="3">
        <v>24570551</v>
      </c>
      <c r="AH127" t="s">
        <v>1291</v>
      </c>
      <c r="AI127" s="1">
        <v>27397</v>
      </c>
      <c r="AJ127" t="s">
        <v>86</v>
      </c>
      <c r="AK127" t="s">
        <v>1292</v>
      </c>
      <c r="AL127" t="s">
        <v>1293</v>
      </c>
      <c r="AM127" t="s">
        <v>1110</v>
      </c>
      <c r="AN127" t="str">
        <f t="shared" si="2"/>
        <v>CHOQUEHUANCA AYALA BENEDICTO</v>
      </c>
      <c r="AO127" t="s">
        <v>90</v>
      </c>
      <c r="AP127" s="1">
        <v>36526</v>
      </c>
      <c r="AQ127" t="s">
        <v>119</v>
      </c>
      <c r="AR127" t="s">
        <v>92</v>
      </c>
      <c r="AS127" t="s">
        <v>101</v>
      </c>
      <c r="AT127" s="1">
        <v>36526</v>
      </c>
      <c r="AU127" s="1">
        <v>36526</v>
      </c>
      <c r="AV127" t="s">
        <v>913</v>
      </c>
      <c r="AW127" t="s">
        <v>95</v>
      </c>
      <c r="AX127" t="s">
        <v>96</v>
      </c>
      <c r="AZ127" t="s">
        <v>1294</v>
      </c>
      <c r="BB127" t="s">
        <v>1295</v>
      </c>
      <c r="BC127" t="s">
        <v>119</v>
      </c>
      <c r="BD127" s="1">
        <v>44862</v>
      </c>
      <c r="BE127" t="s">
        <v>1296</v>
      </c>
      <c r="BF127" t="s">
        <v>101</v>
      </c>
      <c r="BI127" t="s">
        <v>72</v>
      </c>
      <c r="BJ127" t="s">
        <v>74</v>
      </c>
    </row>
    <row r="128" spans="1:62" x14ac:dyDescent="0.25">
      <c r="A128" s="5">
        <f>COUNTIF($B$1:B128,REPORTE!$C$3)</f>
        <v>0</v>
      </c>
      <c r="B128" s="3">
        <v>232215</v>
      </c>
      <c r="C128" t="s">
        <v>59</v>
      </c>
      <c r="D128" t="s">
        <v>60</v>
      </c>
      <c r="E128" t="s">
        <v>61</v>
      </c>
      <c r="F128" t="s">
        <v>62</v>
      </c>
      <c r="G128" t="s">
        <v>883</v>
      </c>
      <c r="H128" t="s">
        <v>120</v>
      </c>
      <c r="I128" t="s">
        <v>65</v>
      </c>
      <c r="J128" t="s">
        <v>121</v>
      </c>
      <c r="K128" t="s">
        <v>1285</v>
      </c>
      <c r="L128" t="s">
        <v>1286</v>
      </c>
      <c r="M128" t="s">
        <v>1287</v>
      </c>
      <c r="N128" t="s">
        <v>70</v>
      </c>
      <c r="O128" t="s">
        <v>1288</v>
      </c>
      <c r="P128" t="s">
        <v>72</v>
      </c>
      <c r="Q128" t="s">
        <v>1297</v>
      </c>
      <c r="R128" t="s">
        <v>74</v>
      </c>
      <c r="S128" t="s">
        <v>75</v>
      </c>
      <c r="T128" t="s">
        <v>75</v>
      </c>
      <c r="U128" t="s">
        <v>160</v>
      </c>
      <c r="V128" t="s">
        <v>77</v>
      </c>
      <c r="W128" t="s">
        <v>731</v>
      </c>
      <c r="X128" t="s">
        <v>108</v>
      </c>
      <c r="Y128" t="s">
        <v>109</v>
      </c>
      <c r="Z128" t="s">
        <v>81</v>
      </c>
      <c r="AA128" t="s">
        <v>82</v>
      </c>
      <c r="AD128" t="s">
        <v>83</v>
      </c>
      <c r="AE128" t="s">
        <v>84</v>
      </c>
      <c r="AF128" s="1">
        <v>36526</v>
      </c>
      <c r="AG128" s="3">
        <v>24587229</v>
      </c>
      <c r="AH128" t="s">
        <v>1298</v>
      </c>
      <c r="AI128" s="1">
        <v>22868</v>
      </c>
      <c r="AJ128" t="s">
        <v>86</v>
      </c>
      <c r="AK128" t="s">
        <v>554</v>
      </c>
      <c r="AL128" t="s">
        <v>1299</v>
      </c>
      <c r="AM128" t="s">
        <v>1300</v>
      </c>
      <c r="AN128" t="str">
        <f t="shared" si="2"/>
        <v>CHINO PHUTURI EMILIO</v>
      </c>
      <c r="AO128" t="s">
        <v>92</v>
      </c>
      <c r="AP128" t="s">
        <v>100</v>
      </c>
      <c r="AQ128" t="s">
        <v>119</v>
      </c>
      <c r="AR128" t="s">
        <v>92</v>
      </c>
      <c r="AS128" t="s">
        <v>1301</v>
      </c>
      <c r="AT128" t="s">
        <v>100</v>
      </c>
      <c r="AU128" t="s">
        <v>100</v>
      </c>
      <c r="AV128" t="s">
        <v>119</v>
      </c>
      <c r="AW128" t="s">
        <v>95</v>
      </c>
      <c r="AX128" t="s">
        <v>136</v>
      </c>
      <c r="AZ128" t="s">
        <v>119</v>
      </c>
      <c r="BB128" t="s">
        <v>1302</v>
      </c>
      <c r="BC128" t="s">
        <v>119</v>
      </c>
      <c r="BD128" t="s">
        <v>100</v>
      </c>
      <c r="BE128" t="s">
        <v>74</v>
      </c>
      <c r="BF128" t="s">
        <v>101</v>
      </c>
      <c r="BI128" t="s">
        <v>72</v>
      </c>
      <c r="BJ128" t="s">
        <v>74</v>
      </c>
    </row>
    <row r="129" spans="1:62" x14ac:dyDescent="0.25">
      <c r="A129" s="5">
        <f>COUNTIF($B$1:B129,REPORTE!$C$3)</f>
        <v>0</v>
      </c>
      <c r="B129" s="3">
        <v>232215</v>
      </c>
      <c r="C129" t="s">
        <v>59</v>
      </c>
      <c r="D129" t="s">
        <v>60</v>
      </c>
      <c r="E129" t="s">
        <v>61</v>
      </c>
      <c r="F129" t="s">
        <v>62</v>
      </c>
      <c r="G129" t="s">
        <v>883</v>
      </c>
      <c r="H129" t="s">
        <v>120</v>
      </c>
      <c r="I129" t="s">
        <v>65</v>
      </c>
      <c r="J129" t="s">
        <v>121</v>
      </c>
      <c r="K129" t="s">
        <v>1285</v>
      </c>
      <c r="L129" t="s">
        <v>1286</v>
      </c>
      <c r="M129" t="s">
        <v>1287</v>
      </c>
      <c r="N129" t="s">
        <v>70</v>
      </c>
      <c r="O129" t="s">
        <v>1288</v>
      </c>
      <c r="P129" t="s">
        <v>72</v>
      </c>
      <c r="Q129" t="s">
        <v>1303</v>
      </c>
      <c r="R129" t="s">
        <v>74</v>
      </c>
      <c r="S129" t="s">
        <v>75</v>
      </c>
      <c r="T129" t="s">
        <v>75</v>
      </c>
      <c r="U129" t="s">
        <v>160</v>
      </c>
      <c r="V129" t="s">
        <v>77</v>
      </c>
      <c r="W129" t="s">
        <v>1304</v>
      </c>
      <c r="X129" t="s">
        <v>181</v>
      </c>
      <c r="Y129" t="s">
        <v>143</v>
      </c>
      <c r="Z129" t="s">
        <v>81</v>
      </c>
      <c r="AA129" t="s">
        <v>82</v>
      </c>
      <c r="AD129" t="s">
        <v>83</v>
      </c>
      <c r="AE129" t="s">
        <v>84</v>
      </c>
      <c r="AF129" s="1">
        <v>38422</v>
      </c>
      <c r="AG129" s="3">
        <v>24582952</v>
      </c>
      <c r="AH129" t="s">
        <v>1305</v>
      </c>
      <c r="AI129" s="1">
        <v>24771</v>
      </c>
      <c r="AJ129" t="s">
        <v>86</v>
      </c>
      <c r="AK129" t="s">
        <v>554</v>
      </c>
      <c r="AL129" t="s">
        <v>427</v>
      </c>
      <c r="AM129" t="s">
        <v>1306</v>
      </c>
      <c r="AN129" t="str">
        <f t="shared" si="2"/>
        <v>CHINO CCAHUANA LUCIO</v>
      </c>
      <c r="AO129" t="s">
        <v>90</v>
      </c>
      <c r="AP129" t="s">
        <v>100</v>
      </c>
      <c r="AQ129" t="s">
        <v>119</v>
      </c>
      <c r="AR129" t="s">
        <v>92</v>
      </c>
      <c r="AS129" t="s">
        <v>119</v>
      </c>
      <c r="AT129" t="s">
        <v>100</v>
      </c>
      <c r="AU129" t="s">
        <v>100</v>
      </c>
      <c r="AV129" t="s">
        <v>119</v>
      </c>
      <c r="AW129" t="s">
        <v>95</v>
      </c>
      <c r="AX129" t="s">
        <v>96</v>
      </c>
      <c r="AZ129" t="s">
        <v>119</v>
      </c>
      <c r="BB129" t="s">
        <v>119</v>
      </c>
      <c r="BC129" t="s">
        <v>119</v>
      </c>
      <c r="BD129" t="s">
        <v>100</v>
      </c>
      <c r="BE129" t="s">
        <v>74</v>
      </c>
      <c r="BF129" t="s">
        <v>101</v>
      </c>
      <c r="BI129" t="s">
        <v>72</v>
      </c>
      <c r="BJ129" t="s">
        <v>74</v>
      </c>
    </row>
    <row r="130" spans="1:62" x14ac:dyDescent="0.25">
      <c r="A130" s="5">
        <f>COUNTIF($B$1:B130,REPORTE!$C$3)</f>
        <v>0</v>
      </c>
      <c r="B130" s="3">
        <v>232215</v>
      </c>
      <c r="C130" t="s">
        <v>59</v>
      </c>
      <c r="D130" t="s">
        <v>60</v>
      </c>
      <c r="E130" t="s">
        <v>61</v>
      </c>
      <c r="F130" t="s">
        <v>62</v>
      </c>
      <c r="G130" t="s">
        <v>883</v>
      </c>
      <c r="H130" t="s">
        <v>120</v>
      </c>
      <c r="I130" t="s">
        <v>65</v>
      </c>
      <c r="J130" t="s">
        <v>121</v>
      </c>
      <c r="K130" t="s">
        <v>1285</v>
      </c>
      <c r="L130" t="s">
        <v>1286</v>
      </c>
      <c r="M130" t="s">
        <v>1287</v>
      </c>
      <c r="N130" t="s">
        <v>70</v>
      </c>
      <c r="O130" t="s">
        <v>1288</v>
      </c>
      <c r="P130" t="s">
        <v>72</v>
      </c>
      <c r="Q130" t="s">
        <v>1307</v>
      </c>
      <c r="R130" t="s">
        <v>74</v>
      </c>
      <c r="S130" t="s">
        <v>75</v>
      </c>
      <c r="T130" t="s">
        <v>75</v>
      </c>
      <c r="U130" t="s">
        <v>160</v>
      </c>
      <c r="V130" t="s">
        <v>77</v>
      </c>
      <c r="W130" t="s">
        <v>1308</v>
      </c>
      <c r="X130" t="s">
        <v>108</v>
      </c>
      <c r="Y130" t="s">
        <v>109</v>
      </c>
      <c r="Z130" t="s">
        <v>81</v>
      </c>
      <c r="AA130" t="s">
        <v>82</v>
      </c>
      <c r="AD130" t="s">
        <v>83</v>
      </c>
      <c r="AE130" t="s">
        <v>84</v>
      </c>
      <c r="AF130" s="1">
        <v>36526</v>
      </c>
      <c r="AG130" s="3">
        <v>24560223</v>
      </c>
      <c r="AH130" t="s">
        <v>1309</v>
      </c>
      <c r="AI130" s="1">
        <v>21453</v>
      </c>
      <c r="AJ130" t="s">
        <v>86</v>
      </c>
      <c r="AK130" t="s">
        <v>1310</v>
      </c>
      <c r="AL130" t="s">
        <v>1311</v>
      </c>
      <c r="AM130" t="s">
        <v>1312</v>
      </c>
      <c r="AN130" t="str">
        <f t="shared" si="2"/>
        <v>CHOQUEPUMA RADO MARIANO COSME</v>
      </c>
      <c r="AO130" t="s">
        <v>92</v>
      </c>
      <c r="AP130" t="s">
        <v>100</v>
      </c>
      <c r="AQ130" t="s">
        <v>119</v>
      </c>
      <c r="AR130" t="s">
        <v>92</v>
      </c>
      <c r="AS130" t="s">
        <v>1313</v>
      </c>
      <c r="AT130" t="s">
        <v>100</v>
      </c>
      <c r="AU130" t="s">
        <v>100</v>
      </c>
      <c r="AV130" t="s">
        <v>119</v>
      </c>
      <c r="AW130" t="s">
        <v>95</v>
      </c>
      <c r="AX130" t="s">
        <v>136</v>
      </c>
      <c r="AZ130" t="s">
        <v>119</v>
      </c>
      <c r="BB130" t="s">
        <v>1314</v>
      </c>
      <c r="BC130" t="s">
        <v>119</v>
      </c>
      <c r="BD130" t="s">
        <v>100</v>
      </c>
      <c r="BE130" t="s">
        <v>74</v>
      </c>
      <c r="BF130" t="s">
        <v>101</v>
      </c>
      <c r="BI130" t="s">
        <v>72</v>
      </c>
      <c r="BJ130" t="s">
        <v>74</v>
      </c>
    </row>
    <row r="131" spans="1:62" x14ac:dyDescent="0.25">
      <c r="A131" s="5">
        <f>COUNTIF($B$1:B131,REPORTE!$C$3)</f>
        <v>0</v>
      </c>
      <c r="B131" s="3">
        <v>232215</v>
      </c>
      <c r="C131" t="s">
        <v>59</v>
      </c>
      <c r="D131" t="s">
        <v>60</v>
      </c>
      <c r="E131" t="s">
        <v>61</v>
      </c>
      <c r="F131" t="s">
        <v>62</v>
      </c>
      <c r="G131" t="s">
        <v>883</v>
      </c>
      <c r="H131" t="s">
        <v>120</v>
      </c>
      <c r="I131" t="s">
        <v>65</v>
      </c>
      <c r="J131" t="s">
        <v>121</v>
      </c>
      <c r="K131" t="s">
        <v>1285</v>
      </c>
      <c r="L131" t="s">
        <v>1286</v>
      </c>
      <c r="M131" t="s">
        <v>1287</v>
      </c>
      <c r="N131" t="s">
        <v>70</v>
      </c>
      <c r="O131" t="s">
        <v>1288</v>
      </c>
      <c r="P131" t="s">
        <v>72</v>
      </c>
      <c r="Q131" t="s">
        <v>1315</v>
      </c>
      <c r="R131" t="s">
        <v>74</v>
      </c>
      <c r="S131" t="s">
        <v>75</v>
      </c>
      <c r="T131" t="s">
        <v>75</v>
      </c>
      <c r="U131" t="s">
        <v>160</v>
      </c>
      <c r="V131" t="s">
        <v>141</v>
      </c>
      <c r="W131" t="s">
        <v>1316</v>
      </c>
      <c r="X131" t="s">
        <v>74</v>
      </c>
      <c r="Y131" t="s">
        <v>143</v>
      </c>
      <c r="Z131" t="s">
        <v>81</v>
      </c>
      <c r="AA131" t="s">
        <v>82</v>
      </c>
      <c r="AB131" s="1">
        <v>44986</v>
      </c>
      <c r="AC131" s="1">
        <v>45291</v>
      </c>
      <c r="AD131" t="s">
        <v>207</v>
      </c>
      <c r="AE131" t="s">
        <v>146</v>
      </c>
      <c r="AF131" t="s">
        <v>100</v>
      </c>
      <c r="AG131" s="3">
        <v>73569679</v>
      </c>
      <c r="AH131" t="s">
        <v>1317</v>
      </c>
      <c r="AI131" s="1">
        <v>34648</v>
      </c>
      <c r="AJ131" t="s">
        <v>86</v>
      </c>
      <c r="AK131" t="s">
        <v>582</v>
      </c>
      <c r="AL131" t="s">
        <v>555</v>
      </c>
      <c r="AM131" t="s">
        <v>1318</v>
      </c>
      <c r="AN131" t="str">
        <f t="shared" si="2"/>
        <v>SURCO ALVAREZ WILSON</v>
      </c>
      <c r="AO131" t="s">
        <v>90</v>
      </c>
      <c r="AP131" s="1">
        <v>2</v>
      </c>
      <c r="AQ131" t="s">
        <v>101</v>
      </c>
      <c r="AR131" t="s">
        <v>279</v>
      </c>
      <c r="AS131" t="s">
        <v>101</v>
      </c>
      <c r="AT131" s="1">
        <v>2</v>
      </c>
      <c r="AU131" s="1">
        <v>2</v>
      </c>
      <c r="AV131" t="s">
        <v>296</v>
      </c>
      <c r="AW131" t="s">
        <v>1319</v>
      </c>
      <c r="AX131" t="s">
        <v>152</v>
      </c>
      <c r="AY131" t="s">
        <v>153</v>
      </c>
      <c r="AZ131" t="s">
        <v>350</v>
      </c>
      <c r="BA131" t="s">
        <v>155</v>
      </c>
      <c r="BB131" t="s">
        <v>1320</v>
      </c>
      <c r="BC131" t="s">
        <v>1321</v>
      </c>
      <c r="BD131" s="1">
        <v>44971</v>
      </c>
      <c r="BE131" t="s">
        <v>1322</v>
      </c>
      <c r="BF131" t="s">
        <v>74</v>
      </c>
      <c r="BI131" t="s">
        <v>72</v>
      </c>
      <c r="BJ131" t="s">
        <v>74</v>
      </c>
    </row>
    <row r="132" spans="1:62" x14ac:dyDescent="0.25">
      <c r="A132" s="5">
        <f>COUNTIF($B$1:B132,REPORTE!$C$3)</f>
        <v>0</v>
      </c>
      <c r="B132" s="3">
        <v>232215</v>
      </c>
      <c r="C132" t="s">
        <v>59</v>
      </c>
      <c r="D132" t="s">
        <v>60</v>
      </c>
      <c r="E132" t="s">
        <v>61</v>
      </c>
      <c r="F132" t="s">
        <v>62</v>
      </c>
      <c r="G132" t="s">
        <v>883</v>
      </c>
      <c r="H132" t="s">
        <v>120</v>
      </c>
      <c r="I132" t="s">
        <v>65</v>
      </c>
      <c r="J132" t="s">
        <v>121</v>
      </c>
      <c r="K132" t="s">
        <v>1285</v>
      </c>
      <c r="L132" t="s">
        <v>1286</v>
      </c>
      <c r="M132" t="s">
        <v>1287</v>
      </c>
      <c r="N132" t="s">
        <v>70</v>
      </c>
      <c r="O132" t="s">
        <v>1288</v>
      </c>
      <c r="P132" t="s">
        <v>72</v>
      </c>
      <c r="Q132" t="s">
        <v>1323</v>
      </c>
      <c r="R132" t="s">
        <v>74</v>
      </c>
      <c r="S132" t="s">
        <v>75</v>
      </c>
      <c r="T132" t="s">
        <v>75</v>
      </c>
      <c r="U132" t="s">
        <v>160</v>
      </c>
      <c r="V132" t="s">
        <v>77</v>
      </c>
      <c r="W132" t="s">
        <v>1324</v>
      </c>
      <c r="X132" t="s">
        <v>181</v>
      </c>
      <c r="Y132" t="s">
        <v>143</v>
      </c>
      <c r="Z132" t="s">
        <v>81</v>
      </c>
      <c r="AA132" t="s">
        <v>82</v>
      </c>
      <c r="AD132" t="s">
        <v>83</v>
      </c>
      <c r="AE132" t="s">
        <v>84</v>
      </c>
      <c r="AF132" s="1">
        <v>36526</v>
      </c>
      <c r="AG132" s="3">
        <v>24571946</v>
      </c>
      <c r="AH132" t="s">
        <v>1325</v>
      </c>
      <c r="AI132" s="1">
        <v>22405</v>
      </c>
      <c r="AJ132" t="s">
        <v>86</v>
      </c>
      <c r="AK132" t="s">
        <v>148</v>
      </c>
      <c r="AL132" t="s">
        <v>148</v>
      </c>
      <c r="AM132" t="s">
        <v>1326</v>
      </c>
      <c r="AN132" t="str">
        <f t="shared" si="2"/>
        <v>CABALLERO CABALLERO JOSE EDWIN</v>
      </c>
      <c r="AO132" t="s">
        <v>92</v>
      </c>
      <c r="AP132" t="s">
        <v>100</v>
      </c>
      <c r="AQ132" t="s">
        <v>119</v>
      </c>
      <c r="AR132" t="s">
        <v>92</v>
      </c>
      <c r="AS132" t="s">
        <v>101</v>
      </c>
      <c r="AT132" t="s">
        <v>100</v>
      </c>
      <c r="AU132" t="s">
        <v>100</v>
      </c>
      <c r="AV132" t="s">
        <v>119</v>
      </c>
      <c r="AW132" t="s">
        <v>95</v>
      </c>
      <c r="AX132" t="s">
        <v>96</v>
      </c>
      <c r="AZ132" t="s">
        <v>119</v>
      </c>
      <c r="BB132" t="s">
        <v>119</v>
      </c>
      <c r="BC132" t="s">
        <v>119</v>
      </c>
      <c r="BD132" t="s">
        <v>100</v>
      </c>
      <c r="BE132" t="s">
        <v>74</v>
      </c>
      <c r="BF132" t="s">
        <v>101</v>
      </c>
      <c r="BI132" t="s">
        <v>72</v>
      </c>
      <c r="BJ132" t="s">
        <v>74</v>
      </c>
    </row>
    <row r="133" spans="1:62" x14ac:dyDescent="0.25">
      <c r="A133" s="5">
        <f>COUNTIF($B$1:B133,REPORTE!$C$3)</f>
        <v>0</v>
      </c>
      <c r="B133" s="3">
        <v>232215</v>
      </c>
      <c r="C133" t="s">
        <v>59</v>
      </c>
      <c r="D133" t="s">
        <v>60</v>
      </c>
      <c r="E133" t="s">
        <v>61</v>
      </c>
      <c r="F133" t="s">
        <v>62</v>
      </c>
      <c r="G133" t="s">
        <v>883</v>
      </c>
      <c r="H133" t="s">
        <v>120</v>
      </c>
      <c r="I133" t="s">
        <v>65</v>
      </c>
      <c r="J133" t="s">
        <v>121</v>
      </c>
      <c r="K133" t="s">
        <v>1285</v>
      </c>
      <c r="L133" t="s">
        <v>1286</v>
      </c>
      <c r="M133" t="s">
        <v>1287</v>
      </c>
      <c r="N133" t="s">
        <v>70</v>
      </c>
      <c r="O133" t="s">
        <v>1288</v>
      </c>
      <c r="P133" t="s">
        <v>72</v>
      </c>
      <c r="Q133" t="s">
        <v>1327</v>
      </c>
      <c r="R133" t="s">
        <v>74</v>
      </c>
      <c r="S133" t="s">
        <v>75</v>
      </c>
      <c r="T133" t="s">
        <v>75</v>
      </c>
      <c r="U133" t="s">
        <v>140</v>
      </c>
      <c r="V133" t="s">
        <v>77</v>
      </c>
      <c r="W133" t="s">
        <v>1328</v>
      </c>
      <c r="X133" t="s">
        <v>108</v>
      </c>
      <c r="Y133" t="s">
        <v>109</v>
      </c>
      <c r="Z133" t="s">
        <v>81</v>
      </c>
      <c r="AA133" t="s">
        <v>82</v>
      </c>
      <c r="AD133" t="s">
        <v>83</v>
      </c>
      <c r="AE133" t="s">
        <v>84</v>
      </c>
      <c r="AF133" s="1">
        <v>43525</v>
      </c>
      <c r="AG133" s="3">
        <v>23894307</v>
      </c>
      <c r="AH133" t="s">
        <v>1329</v>
      </c>
      <c r="AI133" s="1">
        <v>25160</v>
      </c>
      <c r="AJ133" t="s">
        <v>111</v>
      </c>
      <c r="AK133" t="s">
        <v>1330</v>
      </c>
      <c r="AL133" t="s">
        <v>264</v>
      </c>
      <c r="AM133" t="s">
        <v>1331</v>
      </c>
      <c r="AN133" t="str">
        <f t="shared" si="2"/>
        <v>LAVILLA QUISPE ADELAIDA MONICA</v>
      </c>
      <c r="AO133" t="s">
        <v>90</v>
      </c>
      <c r="AP133" s="1">
        <v>43466</v>
      </c>
      <c r="AQ133" t="s">
        <v>1332</v>
      </c>
      <c r="AR133" t="s">
        <v>92</v>
      </c>
      <c r="AS133" t="s">
        <v>101</v>
      </c>
      <c r="AT133" t="s">
        <v>100</v>
      </c>
      <c r="AU133" t="s">
        <v>100</v>
      </c>
      <c r="AV133" t="s">
        <v>1333</v>
      </c>
      <c r="AW133" t="s">
        <v>95</v>
      </c>
      <c r="AX133" t="s">
        <v>96</v>
      </c>
      <c r="AZ133" t="s">
        <v>1334</v>
      </c>
      <c r="BB133" t="s">
        <v>1335</v>
      </c>
      <c r="BC133" t="s">
        <v>74</v>
      </c>
      <c r="BD133" t="s">
        <v>100</v>
      </c>
      <c r="BE133" t="s">
        <v>74</v>
      </c>
      <c r="BF133" t="s">
        <v>101</v>
      </c>
      <c r="BI133" t="s">
        <v>72</v>
      </c>
      <c r="BJ133" t="s">
        <v>74</v>
      </c>
    </row>
    <row r="134" spans="1:62" x14ac:dyDescent="0.25">
      <c r="A134" s="5">
        <f>COUNTIF($B$1:B134,REPORTE!$C$3)</f>
        <v>0</v>
      </c>
      <c r="B134" s="3">
        <v>232215</v>
      </c>
      <c r="C134" t="s">
        <v>59</v>
      </c>
      <c r="D134" t="s">
        <v>60</v>
      </c>
      <c r="E134" t="s">
        <v>61</v>
      </c>
      <c r="F134" t="s">
        <v>62</v>
      </c>
      <c r="G134" t="s">
        <v>883</v>
      </c>
      <c r="H134" t="s">
        <v>120</v>
      </c>
      <c r="I134" t="s">
        <v>65</v>
      </c>
      <c r="J134" t="s">
        <v>121</v>
      </c>
      <c r="K134" t="s">
        <v>1285</v>
      </c>
      <c r="L134" t="s">
        <v>1286</v>
      </c>
      <c r="M134" t="s">
        <v>1287</v>
      </c>
      <c r="N134" t="s">
        <v>70</v>
      </c>
      <c r="O134" t="s">
        <v>1288</v>
      </c>
      <c r="P134" t="s">
        <v>72</v>
      </c>
      <c r="Q134" t="s">
        <v>1336</v>
      </c>
      <c r="R134" t="s">
        <v>74</v>
      </c>
      <c r="S134" t="s">
        <v>75</v>
      </c>
      <c r="T134" t="s">
        <v>75</v>
      </c>
      <c r="U134" t="s">
        <v>160</v>
      </c>
      <c r="V134" t="s">
        <v>77</v>
      </c>
      <c r="W134" t="s">
        <v>1337</v>
      </c>
      <c r="X134" t="s">
        <v>181</v>
      </c>
      <c r="Y134" t="s">
        <v>143</v>
      </c>
      <c r="Z134" t="s">
        <v>81</v>
      </c>
      <c r="AA134" t="s">
        <v>82</v>
      </c>
      <c r="AD134" t="s">
        <v>83</v>
      </c>
      <c r="AE134" t="s">
        <v>84</v>
      </c>
      <c r="AF134" s="1">
        <v>36526</v>
      </c>
      <c r="AG134" s="3">
        <v>24675190</v>
      </c>
      <c r="AH134" t="s">
        <v>1338</v>
      </c>
      <c r="AI134" s="1">
        <v>23954</v>
      </c>
      <c r="AJ134" t="s">
        <v>86</v>
      </c>
      <c r="AK134" t="s">
        <v>1339</v>
      </c>
      <c r="AL134" t="s">
        <v>1340</v>
      </c>
      <c r="AM134" t="s">
        <v>1341</v>
      </c>
      <c r="AN134" t="str">
        <f t="shared" si="2"/>
        <v>HUAYCHO HUAYHUA CAYETANO DONATO</v>
      </c>
      <c r="AO134" t="s">
        <v>92</v>
      </c>
      <c r="AP134" t="s">
        <v>100</v>
      </c>
      <c r="AQ134" t="s">
        <v>119</v>
      </c>
      <c r="AR134" t="s">
        <v>92</v>
      </c>
      <c r="AS134" t="s">
        <v>101</v>
      </c>
      <c r="AT134" t="s">
        <v>100</v>
      </c>
      <c r="AU134" t="s">
        <v>100</v>
      </c>
      <c r="AV134" t="s">
        <v>119</v>
      </c>
      <c r="AW134" t="s">
        <v>95</v>
      </c>
      <c r="AX134" t="s">
        <v>96</v>
      </c>
      <c r="AZ134" t="s">
        <v>119</v>
      </c>
      <c r="BB134" t="s">
        <v>1342</v>
      </c>
      <c r="BC134" t="s">
        <v>119</v>
      </c>
      <c r="BD134" t="s">
        <v>100</v>
      </c>
      <c r="BE134" t="s">
        <v>74</v>
      </c>
      <c r="BF134" t="s">
        <v>101</v>
      </c>
      <c r="BI134" t="s">
        <v>72</v>
      </c>
      <c r="BJ134" t="s">
        <v>74</v>
      </c>
    </row>
    <row r="135" spans="1:62" x14ac:dyDescent="0.25">
      <c r="A135" s="5">
        <f>COUNTIF($B$1:B135,REPORTE!$C$3)</f>
        <v>1</v>
      </c>
      <c r="B135" s="3">
        <v>932376</v>
      </c>
      <c r="C135" t="s">
        <v>59</v>
      </c>
      <c r="D135" t="s">
        <v>60</v>
      </c>
      <c r="E135" t="s">
        <v>61</v>
      </c>
      <c r="F135" t="s">
        <v>62</v>
      </c>
      <c r="G135" t="s">
        <v>778</v>
      </c>
      <c r="H135" t="s">
        <v>64</v>
      </c>
      <c r="I135" t="s">
        <v>65</v>
      </c>
      <c r="J135" t="s">
        <v>1345</v>
      </c>
      <c r="K135" t="s">
        <v>1346</v>
      </c>
      <c r="L135" t="s">
        <v>1347</v>
      </c>
      <c r="M135" t="s">
        <v>1348</v>
      </c>
      <c r="N135" t="s">
        <v>70</v>
      </c>
      <c r="O135" t="s">
        <v>1349</v>
      </c>
      <c r="P135" t="s">
        <v>72</v>
      </c>
      <c r="Q135" t="s">
        <v>1350</v>
      </c>
      <c r="R135" t="s">
        <v>74</v>
      </c>
      <c r="S135" t="s">
        <v>75</v>
      </c>
      <c r="T135" t="s">
        <v>75</v>
      </c>
      <c r="U135" t="s">
        <v>160</v>
      </c>
      <c r="V135" t="s">
        <v>77</v>
      </c>
      <c r="W135" t="s">
        <v>1351</v>
      </c>
      <c r="X135" t="s">
        <v>181</v>
      </c>
      <c r="Y135" t="s">
        <v>143</v>
      </c>
      <c r="Z135" t="s">
        <v>81</v>
      </c>
      <c r="AA135" t="s">
        <v>82</v>
      </c>
      <c r="AD135" t="s">
        <v>83</v>
      </c>
      <c r="AE135" t="s">
        <v>84</v>
      </c>
      <c r="AF135" s="1">
        <v>30099</v>
      </c>
      <c r="AG135" s="3">
        <v>41311043</v>
      </c>
      <c r="AH135" t="s">
        <v>1352</v>
      </c>
      <c r="AI135" s="1">
        <v>30099</v>
      </c>
      <c r="AJ135" t="s">
        <v>111</v>
      </c>
      <c r="AK135" t="s">
        <v>1353</v>
      </c>
      <c r="AL135" t="s">
        <v>286</v>
      </c>
      <c r="AM135" t="s">
        <v>1354</v>
      </c>
      <c r="AN135" t="str">
        <f t="shared" si="2"/>
        <v>LEON PALOMINO VANESSA</v>
      </c>
      <c r="AO135" t="s">
        <v>90</v>
      </c>
      <c r="AP135" s="1">
        <v>2</v>
      </c>
      <c r="AQ135" t="s">
        <v>1355</v>
      </c>
      <c r="AR135" t="s">
        <v>92</v>
      </c>
      <c r="AS135" t="s">
        <v>101</v>
      </c>
      <c r="AT135" s="1">
        <v>2</v>
      </c>
      <c r="AU135" s="1">
        <v>2</v>
      </c>
      <c r="AV135" t="s">
        <v>94</v>
      </c>
      <c r="AW135" t="s">
        <v>95</v>
      </c>
      <c r="AX135" t="s">
        <v>96</v>
      </c>
      <c r="AZ135" t="s">
        <v>1356</v>
      </c>
      <c r="BB135" t="s">
        <v>1357</v>
      </c>
      <c r="BC135" t="s">
        <v>119</v>
      </c>
      <c r="BD135" t="s">
        <v>100</v>
      </c>
      <c r="BE135" t="s">
        <v>74</v>
      </c>
      <c r="BF135" t="s">
        <v>101</v>
      </c>
      <c r="BI135" t="s">
        <v>72</v>
      </c>
      <c r="BJ135" t="s">
        <v>74</v>
      </c>
    </row>
    <row r="136" spans="1:62" x14ac:dyDescent="0.25">
      <c r="A136" s="5">
        <f>COUNTIF($B$1:B136,REPORTE!$C$3)</f>
        <v>1</v>
      </c>
      <c r="B136" s="3">
        <v>587022</v>
      </c>
      <c r="C136" t="s">
        <v>59</v>
      </c>
      <c r="D136" t="s">
        <v>60</v>
      </c>
      <c r="E136" t="s">
        <v>61</v>
      </c>
      <c r="F136" t="s">
        <v>62</v>
      </c>
      <c r="G136" t="s">
        <v>778</v>
      </c>
      <c r="H136" t="s">
        <v>230</v>
      </c>
      <c r="I136" t="s">
        <v>65</v>
      </c>
      <c r="J136" t="s">
        <v>121</v>
      </c>
      <c r="K136" t="s">
        <v>1358</v>
      </c>
      <c r="L136" t="s">
        <v>1359</v>
      </c>
      <c r="M136" t="s">
        <v>1360</v>
      </c>
      <c r="N136" t="s">
        <v>70</v>
      </c>
      <c r="O136" t="s">
        <v>1361</v>
      </c>
      <c r="P136" t="s">
        <v>72</v>
      </c>
      <c r="Q136" t="s">
        <v>1362</v>
      </c>
      <c r="R136" t="s">
        <v>74</v>
      </c>
      <c r="S136" t="s">
        <v>75</v>
      </c>
      <c r="T136" t="s">
        <v>75</v>
      </c>
      <c r="U136" t="s">
        <v>160</v>
      </c>
      <c r="V136" t="s">
        <v>77</v>
      </c>
      <c r="W136" t="s">
        <v>1363</v>
      </c>
      <c r="X136" t="s">
        <v>79</v>
      </c>
      <c r="Y136" t="s">
        <v>80</v>
      </c>
      <c r="Z136" t="s">
        <v>81</v>
      </c>
      <c r="AA136" t="s">
        <v>82</v>
      </c>
      <c r="AD136" t="s">
        <v>83</v>
      </c>
      <c r="AE136" t="s">
        <v>84</v>
      </c>
      <c r="AF136" s="1">
        <v>36526</v>
      </c>
      <c r="AG136" s="3">
        <v>24699803</v>
      </c>
      <c r="AH136" t="s">
        <v>1364</v>
      </c>
      <c r="AI136" s="1">
        <v>24219</v>
      </c>
      <c r="AJ136" t="s">
        <v>86</v>
      </c>
      <c r="AK136" t="s">
        <v>1365</v>
      </c>
      <c r="AL136" t="s">
        <v>1366</v>
      </c>
      <c r="AM136" t="s">
        <v>1367</v>
      </c>
      <c r="AN136" t="str">
        <f t="shared" si="2"/>
        <v>INOFUENTE GUTIERREZ LEONIDAS</v>
      </c>
      <c r="AO136" t="s">
        <v>92</v>
      </c>
      <c r="AP136" t="s">
        <v>100</v>
      </c>
      <c r="AQ136" t="s">
        <v>119</v>
      </c>
      <c r="AR136" t="s">
        <v>92</v>
      </c>
      <c r="AS136" t="s">
        <v>119</v>
      </c>
      <c r="AT136" t="s">
        <v>100</v>
      </c>
      <c r="AU136" t="s">
        <v>100</v>
      </c>
      <c r="AV136" t="s">
        <v>119</v>
      </c>
      <c r="AW136" t="s">
        <v>95</v>
      </c>
      <c r="AX136" t="s">
        <v>136</v>
      </c>
      <c r="AZ136" t="s">
        <v>119</v>
      </c>
      <c r="BB136" t="s">
        <v>1368</v>
      </c>
      <c r="BC136" t="s">
        <v>119</v>
      </c>
      <c r="BD136" t="s">
        <v>100</v>
      </c>
      <c r="BE136" t="s">
        <v>74</v>
      </c>
      <c r="BF136" t="s">
        <v>101</v>
      </c>
      <c r="BI136" t="s">
        <v>72</v>
      </c>
      <c r="BJ136" t="s">
        <v>74</v>
      </c>
    </row>
    <row r="137" spans="1:62" x14ac:dyDescent="0.25">
      <c r="A137" s="5">
        <f>COUNTIF($B$1:B137,REPORTE!$C$3)</f>
        <v>1</v>
      </c>
      <c r="B137" s="3">
        <v>234781</v>
      </c>
      <c r="C137" t="s">
        <v>59</v>
      </c>
      <c r="D137" t="s">
        <v>60</v>
      </c>
      <c r="E137" t="s">
        <v>61</v>
      </c>
      <c r="F137" t="s">
        <v>62</v>
      </c>
      <c r="G137" t="s">
        <v>778</v>
      </c>
      <c r="H137" t="s">
        <v>64</v>
      </c>
      <c r="I137" t="s">
        <v>65</v>
      </c>
      <c r="J137" t="s">
        <v>121</v>
      </c>
      <c r="K137" t="s">
        <v>1369</v>
      </c>
      <c r="L137" t="s">
        <v>1370</v>
      </c>
      <c r="M137" t="s">
        <v>1371</v>
      </c>
      <c r="N137" t="s">
        <v>70</v>
      </c>
      <c r="O137" t="s">
        <v>1372</v>
      </c>
      <c r="P137" t="s">
        <v>72</v>
      </c>
      <c r="Q137" t="s">
        <v>1373</v>
      </c>
      <c r="R137" t="s">
        <v>74</v>
      </c>
      <c r="S137" t="s">
        <v>75</v>
      </c>
      <c r="T137" t="s">
        <v>75</v>
      </c>
      <c r="U137" t="s">
        <v>76</v>
      </c>
      <c r="V137" t="s">
        <v>77</v>
      </c>
      <c r="W137" t="s">
        <v>1374</v>
      </c>
      <c r="X137" t="s">
        <v>181</v>
      </c>
      <c r="Y137" t="s">
        <v>143</v>
      </c>
      <c r="Z137" t="s">
        <v>81</v>
      </c>
      <c r="AA137" t="s">
        <v>82</v>
      </c>
      <c r="AB137" s="1">
        <v>44927</v>
      </c>
      <c r="AC137" s="1">
        <v>45291</v>
      </c>
      <c r="AD137" t="s">
        <v>83</v>
      </c>
      <c r="AE137" t="s">
        <v>84</v>
      </c>
      <c r="AF137" s="1">
        <v>42064</v>
      </c>
      <c r="AG137" s="3">
        <v>24570155</v>
      </c>
      <c r="AH137" t="s">
        <v>1375</v>
      </c>
      <c r="AI137" s="1">
        <v>26165</v>
      </c>
      <c r="AJ137" t="s">
        <v>86</v>
      </c>
      <c r="AK137" t="s">
        <v>1376</v>
      </c>
      <c r="AL137" t="s">
        <v>1377</v>
      </c>
      <c r="AM137" t="s">
        <v>1378</v>
      </c>
      <c r="AN137" t="str">
        <f t="shared" si="2"/>
        <v>HUACARPUMA JORDAN BERNARDO</v>
      </c>
      <c r="AO137" t="s">
        <v>90</v>
      </c>
      <c r="AP137" t="s">
        <v>100</v>
      </c>
      <c r="AQ137" t="s">
        <v>119</v>
      </c>
      <c r="AR137" t="s">
        <v>92</v>
      </c>
      <c r="AS137" t="s">
        <v>101</v>
      </c>
      <c r="AT137" t="s">
        <v>100</v>
      </c>
      <c r="AU137" t="s">
        <v>100</v>
      </c>
      <c r="AV137" t="s">
        <v>119</v>
      </c>
      <c r="AW137" t="s">
        <v>95</v>
      </c>
      <c r="AX137" t="s">
        <v>96</v>
      </c>
      <c r="AZ137" t="s">
        <v>1379</v>
      </c>
      <c r="BB137" t="s">
        <v>1380</v>
      </c>
      <c r="BC137" t="s">
        <v>119</v>
      </c>
      <c r="BD137" t="s">
        <v>100</v>
      </c>
      <c r="BE137" t="s">
        <v>74</v>
      </c>
      <c r="BF137" t="s">
        <v>101</v>
      </c>
      <c r="BI137" t="s">
        <v>72</v>
      </c>
      <c r="BJ137" t="s">
        <v>74</v>
      </c>
    </row>
    <row r="138" spans="1:62" x14ac:dyDescent="0.25">
      <c r="A138" s="5">
        <f>COUNTIF($B$1:B138,REPORTE!$C$3)</f>
        <v>1</v>
      </c>
      <c r="B138" s="3">
        <v>232603</v>
      </c>
      <c r="C138" t="s">
        <v>59</v>
      </c>
      <c r="D138" t="s">
        <v>60</v>
      </c>
      <c r="E138" t="s">
        <v>61</v>
      </c>
      <c r="F138" t="s">
        <v>62</v>
      </c>
      <c r="G138" t="s">
        <v>778</v>
      </c>
      <c r="H138" t="s">
        <v>230</v>
      </c>
      <c r="I138" t="s">
        <v>65</v>
      </c>
      <c r="J138" t="s">
        <v>121</v>
      </c>
      <c r="K138" t="s">
        <v>1381</v>
      </c>
      <c r="L138" t="s">
        <v>1382</v>
      </c>
      <c r="M138" t="s">
        <v>1383</v>
      </c>
      <c r="N138" t="s">
        <v>70</v>
      </c>
      <c r="O138" t="s">
        <v>1384</v>
      </c>
      <c r="P138" t="s">
        <v>72</v>
      </c>
      <c r="Q138" t="s">
        <v>1385</v>
      </c>
      <c r="R138" t="s">
        <v>74</v>
      </c>
      <c r="S138" t="s">
        <v>75</v>
      </c>
      <c r="T138" t="s">
        <v>127</v>
      </c>
      <c r="U138" t="s">
        <v>128</v>
      </c>
      <c r="V138" t="s">
        <v>129</v>
      </c>
      <c r="W138" t="s">
        <v>1386</v>
      </c>
      <c r="X138" t="s">
        <v>407</v>
      </c>
      <c r="Y138" t="s">
        <v>408</v>
      </c>
      <c r="Z138" t="s">
        <v>131</v>
      </c>
      <c r="AA138" t="s">
        <v>82</v>
      </c>
      <c r="AB138" s="1">
        <v>44927</v>
      </c>
      <c r="AC138" s="1">
        <v>45291</v>
      </c>
      <c r="AD138" t="s">
        <v>83</v>
      </c>
      <c r="AE138" t="s">
        <v>84</v>
      </c>
      <c r="AF138" s="1">
        <v>42064</v>
      </c>
      <c r="AG138" s="3">
        <v>24662810</v>
      </c>
      <c r="AH138" t="s">
        <v>1387</v>
      </c>
      <c r="AI138" s="1">
        <v>23529</v>
      </c>
      <c r="AJ138" t="s">
        <v>86</v>
      </c>
      <c r="AK138" t="s">
        <v>1388</v>
      </c>
      <c r="AL138" t="s">
        <v>1389</v>
      </c>
      <c r="AM138" t="s">
        <v>1390</v>
      </c>
      <c r="AN138" t="str">
        <f t="shared" si="2"/>
        <v>PHOCO CASSA PRUDENCIO</v>
      </c>
      <c r="AO138" t="s">
        <v>92</v>
      </c>
      <c r="AP138" t="s">
        <v>100</v>
      </c>
      <c r="AQ138" t="s">
        <v>119</v>
      </c>
      <c r="AR138" t="s">
        <v>92</v>
      </c>
      <c r="AS138" t="s">
        <v>101</v>
      </c>
      <c r="AT138" t="s">
        <v>100</v>
      </c>
      <c r="AU138" t="s">
        <v>100</v>
      </c>
      <c r="AV138" t="s">
        <v>94</v>
      </c>
      <c r="AW138" t="s">
        <v>95</v>
      </c>
      <c r="AX138" t="s">
        <v>96</v>
      </c>
      <c r="AZ138" t="s">
        <v>1391</v>
      </c>
      <c r="BB138" t="s">
        <v>1392</v>
      </c>
      <c r="BC138" t="s">
        <v>119</v>
      </c>
      <c r="BD138" s="1">
        <v>44888</v>
      </c>
      <c r="BE138" t="s">
        <v>1393</v>
      </c>
      <c r="BF138" t="s">
        <v>101</v>
      </c>
      <c r="BI138" t="s">
        <v>72</v>
      </c>
      <c r="BJ138" t="s">
        <v>74</v>
      </c>
    </row>
    <row r="139" spans="1:62" x14ac:dyDescent="0.25">
      <c r="A139" s="5">
        <f>COUNTIF($B$1:B139,REPORTE!$C$3)</f>
        <v>1</v>
      </c>
      <c r="B139" s="3">
        <v>232603</v>
      </c>
      <c r="C139" t="s">
        <v>59</v>
      </c>
      <c r="D139" t="s">
        <v>60</v>
      </c>
      <c r="E139" t="s">
        <v>61</v>
      </c>
      <c r="F139" t="s">
        <v>62</v>
      </c>
      <c r="G139" t="s">
        <v>778</v>
      </c>
      <c r="H139" t="s">
        <v>230</v>
      </c>
      <c r="I139" t="s">
        <v>65</v>
      </c>
      <c r="J139" t="s">
        <v>121</v>
      </c>
      <c r="K139" t="s">
        <v>1381</v>
      </c>
      <c r="L139" t="s">
        <v>1382</v>
      </c>
      <c r="M139" t="s">
        <v>1383</v>
      </c>
      <c r="N139" t="s">
        <v>70</v>
      </c>
      <c r="O139" t="s">
        <v>1384</v>
      </c>
      <c r="P139" t="s">
        <v>72</v>
      </c>
      <c r="Q139" t="s">
        <v>1394</v>
      </c>
      <c r="R139" t="s">
        <v>74</v>
      </c>
      <c r="S139" t="s">
        <v>75</v>
      </c>
      <c r="T139" t="s">
        <v>75</v>
      </c>
      <c r="U139" t="s">
        <v>160</v>
      </c>
      <c r="V139" t="s">
        <v>77</v>
      </c>
      <c r="W139" t="s">
        <v>689</v>
      </c>
      <c r="X139" t="s">
        <v>181</v>
      </c>
      <c r="Y139" t="s">
        <v>143</v>
      </c>
      <c r="Z139" t="s">
        <v>81</v>
      </c>
      <c r="AA139" t="s">
        <v>82</v>
      </c>
      <c r="AD139" t="s">
        <v>83</v>
      </c>
      <c r="AE139" t="s">
        <v>84</v>
      </c>
      <c r="AF139" s="1">
        <v>36526</v>
      </c>
      <c r="AG139" s="3">
        <v>24571076</v>
      </c>
      <c r="AH139" t="s">
        <v>1395</v>
      </c>
      <c r="AI139" s="1">
        <v>24285</v>
      </c>
      <c r="AJ139" t="s">
        <v>86</v>
      </c>
      <c r="AK139" t="s">
        <v>275</v>
      </c>
      <c r="AL139" t="s">
        <v>264</v>
      </c>
      <c r="AM139" t="s">
        <v>1396</v>
      </c>
      <c r="AN139" t="str">
        <f t="shared" si="2"/>
        <v>CHOQUENAIRA QUISPE LADISLAO ZOILO</v>
      </c>
      <c r="AO139" t="s">
        <v>92</v>
      </c>
      <c r="AP139" t="s">
        <v>100</v>
      </c>
      <c r="AQ139" t="s">
        <v>119</v>
      </c>
      <c r="AR139" t="s">
        <v>92</v>
      </c>
      <c r="AS139" t="s">
        <v>101</v>
      </c>
      <c r="AT139" t="s">
        <v>100</v>
      </c>
      <c r="AU139" t="s">
        <v>100</v>
      </c>
      <c r="AV139" t="s">
        <v>119</v>
      </c>
      <c r="AW139" t="s">
        <v>95</v>
      </c>
      <c r="AX139" t="s">
        <v>136</v>
      </c>
      <c r="AZ139" t="s">
        <v>1397</v>
      </c>
      <c r="BB139" t="s">
        <v>1398</v>
      </c>
      <c r="BC139" t="s">
        <v>1399</v>
      </c>
      <c r="BD139" t="s">
        <v>100</v>
      </c>
      <c r="BE139" t="s">
        <v>74</v>
      </c>
      <c r="BF139" t="s">
        <v>101</v>
      </c>
      <c r="BI139" t="s">
        <v>72</v>
      </c>
      <c r="BJ139" t="s">
        <v>74</v>
      </c>
    </row>
    <row r="140" spans="1:62" x14ac:dyDescent="0.25">
      <c r="A140" s="5">
        <f>COUNTIF($B$1:B140,REPORTE!$C$3)</f>
        <v>1</v>
      </c>
      <c r="B140" s="3">
        <v>232603</v>
      </c>
      <c r="C140" t="s">
        <v>59</v>
      </c>
      <c r="D140" t="s">
        <v>60</v>
      </c>
      <c r="E140" t="s">
        <v>61</v>
      </c>
      <c r="F140" t="s">
        <v>62</v>
      </c>
      <c r="G140" t="s">
        <v>778</v>
      </c>
      <c r="H140" t="s">
        <v>230</v>
      </c>
      <c r="I140" t="s">
        <v>65</v>
      </c>
      <c r="J140" t="s">
        <v>121</v>
      </c>
      <c r="K140" t="s">
        <v>1381</v>
      </c>
      <c r="L140" t="s">
        <v>1382</v>
      </c>
      <c r="M140" t="s">
        <v>1383</v>
      </c>
      <c r="N140" t="s">
        <v>70</v>
      </c>
      <c r="O140" t="s">
        <v>1384</v>
      </c>
      <c r="P140" t="s">
        <v>72</v>
      </c>
      <c r="Q140" t="s">
        <v>1400</v>
      </c>
      <c r="R140" t="s">
        <v>74</v>
      </c>
      <c r="S140" t="s">
        <v>75</v>
      </c>
      <c r="T140" t="s">
        <v>75</v>
      </c>
      <c r="U140" t="s">
        <v>160</v>
      </c>
      <c r="V140" t="s">
        <v>77</v>
      </c>
      <c r="W140" t="s">
        <v>1401</v>
      </c>
      <c r="X140" t="s">
        <v>181</v>
      </c>
      <c r="Y140" t="s">
        <v>143</v>
      </c>
      <c r="Z140" t="s">
        <v>81</v>
      </c>
      <c r="AA140" t="s">
        <v>82</v>
      </c>
      <c r="AD140" t="s">
        <v>83</v>
      </c>
      <c r="AE140" t="s">
        <v>84</v>
      </c>
      <c r="AF140" s="1">
        <v>41334</v>
      </c>
      <c r="AG140" s="3">
        <v>80244641</v>
      </c>
      <c r="AH140" t="s">
        <v>1402</v>
      </c>
      <c r="AI140" s="1">
        <v>26890</v>
      </c>
      <c r="AJ140" t="s">
        <v>86</v>
      </c>
      <c r="AK140" t="s">
        <v>428</v>
      </c>
      <c r="AL140" t="s">
        <v>1403</v>
      </c>
      <c r="AM140" t="s">
        <v>1404</v>
      </c>
      <c r="AN140" t="str">
        <f t="shared" si="2"/>
        <v>HUILLCA ZARATE MARCELO</v>
      </c>
      <c r="AO140" t="s">
        <v>90</v>
      </c>
      <c r="AP140" s="1">
        <v>36526</v>
      </c>
      <c r="AQ140" t="s">
        <v>101</v>
      </c>
      <c r="AR140" t="s">
        <v>92</v>
      </c>
      <c r="AS140" t="s">
        <v>101</v>
      </c>
      <c r="AT140" s="1">
        <v>36526</v>
      </c>
      <c r="AU140" s="1">
        <v>36526</v>
      </c>
      <c r="AV140" t="s">
        <v>101</v>
      </c>
      <c r="AW140" t="s">
        <v>95</v>
      </c>
      <c r="AX140" t="s">
        <v>96</v>
      </c>
      <c r="AZ140" t="s">
        <v>1405</v>
      </c>
      <c r="BB140" t="s">
        <v>1406</v>
      </c>
      <c r="BC140" t="s">
        <v>119</v>
      </c>
      <c r="BD140" t="s">
        <v>100</v>
      </c>
      <c r="BE140" t="s">
        <v>74</v>
      </c>
      <c r="BF140" t="s">
        <v>101</v>
      </c>
      <c r="BI140" t="s">
        <v>72</v>
      </c>
      <c r="BJ140" t="s">
        <v>74</v>
      </c>
    </row>
    <row r="141" spans="1:62" x14ac:dyDescent="0.25">
      <c r="A141" s="5">
        <f>COUNTIF($B$1:B141,REPORTE!$C$3)</f>
        <v>1</v>
      </c>
      <c r="B141" s="3">
        <v>232504</v>
      </c>
      <c r="C141" t="s">
        <v>59</v>
      </c>
      <c r="D141" t="s">
        <v>60</v>
      </c>
      <c r="E141" t="s">
        <v>61</v>
      </c>
      <c r="F141" t="s">
        <v>62</v>
      </c>
      <c r="G141" t="s">
        <v>778</v>
      </c>
      <c r="H141" t="s">
        <v>230</v>
      </c>
      <c r="I141" t="s">
        <v>65</v>
      </c>
      <c r="J141" t="s">
        <v>121</v>
      </c>
      <c r="K141" t="s">
        <v>1407</v>
      </c>
      <c r="L141" t="s">
        <v>1408</v>
      </c>
      <c r="M141" t="s">
        <v>1409</v>
      </c>
      <c r="N141" t="s">
        <v>70</v>
      </c>
      <c r="O141" t="s">
        <v>1410</v>
      </c>
      <c r="P141" t="s">
        <v>72</v>
      </c>
      <c r="Q141" t="s">
        <v>1411</v>
      </c>
      <c r="R141" t="s">
        <v>74</v>
      </c>
      <c r="S141" t="s">
        <v>75</v>
      </c>
      <c r="T141" t="s">
        <v>75</v>
      </c>
      <c r="U141" t="s">
        <v>76</v>
      </c>
      <c r="V141" t="s">
        <v>77</v>
      </c>
      <c r="W141" t="s">
        <v>1412</v>
      </c>
      <c r="X141" t="s">
        <v>407</v>
      </c>
      <c r="Y141" t="s">
        <v>408</v>
      </c>
      <c r="Z141" t="s">
        <v>81</v>
      </c>
      <c r="AA141" t="s">
        <v>82</v>
      </c>
      <c r="AB141" s="1">
        <v>44927</v>
      </c>
      <c r="AC141" s="1">
        <v>45291</v>
      </c>
      <c r="AD141" t="s">
        <v>83</v>
      </c>
      <c r="AE141" t="s">
        <v>84</v>
      </c>
      <c r="AF141" s="1">
        <v>36526</v>
      </c>
      <c r="AG141" s="3">
        <v>24569423</v>
      </c>
      <c r="AH141" t="s">
        <v>1413</v>
      </c>
      <c r="AI141" s="1">
        <v>23699</v>
      </c>
      <c r="AJ141" t="s">
        <v>86</v>
      </c>
      <c r="AK141" t="s">
        <v>596</v>
      </c>
      <c r="AL141" t="s">
        <v>1414</v>
      </c>
      <c r="AM141" t="s">
        <v>1415</v>
      </c>
      <c r="AN141" t="str">
        <f t="shared" si="2"/>
        <v>SOTO HUAYLLANI ANDRES MAXIMO</v>
      </c>
      <c r="AO141" t="s">
        <v>92</v>
      </c>
      <c r="AP141" t="s">
        <v>100</v>
      </c>
      <c r="AQ141" t="s">
        <v>119</v>
      </c>
      <c r="AR141" t="s">
        <v>92</v>
      </c>
      <c r="AS141" t="s">
        <v>101</v>
      </c>
      <c r="AT141" t="s">
        <v>100</v>
      </c>
      <c r="AU141" t="s">
        <v>100</v>
      </c>
      <c r="AV141" t="s">
        <v>119</v>
      </c>
      <c r="AW141" t="s">
        <v>95</v>
      </c>
      <c r="AX141" t="s">
        <v>96</v>
      </c>
      <c r="AZ141" t="s">
        <v>119</v>
      </c>
      <c r="BB141" t="s">
        <v>1416</v>
      </c>
      <c r="BC141" t="s">
        <v>119</v>
      </c>
      <c r="BD141" t="s">
        <v>100</v>
      </c>
      <c r="BE141" t="s">
        <v>74</v>
      </c>
      <c r="BF141" t="s">
        <v>101</v>
      </c>
      <c r="BI141" t="s">
        <v>72</v>
      </c>
      <c r="BJ141" t="s">
        <v>74</v>
      </c>
    </row>
    <row r="142" spans="1:62" x14ac:dyDescent="0.25">
      <c r="A142" s="5">
        <f>COUNTIF($B$1:B142,REPORTE!$C$3)</f>
        <v>1</v>
      </c>
      <c r="B142" s="3">
        <v>232504</v>
      </c>
      <c r="C142" t="s">
        <v>59</v>
      </c>
      <c r="D142" t="s">
        <v>60</v>
      </c>
      <c r="E142" t="s">
        <v>61</v>
      </c>
      <c r="F142" t="s">
        <v>62</v>
      </c>
      <c r="G142" t="s">
        <v>778</v>
      </c>
      <c r="H142" t="s">
        <v>230</v>
      </c>
      <c r="I142" t="s">
        <v>65</v>
      </c>
      <c r="J142" t="s">
        <v>121</v>
      </c>
      <c r="K142" t="s">
        <v>1407</v>
      </c>
      <c r="L142" t="s">
        <v>1408</v>
      </c>
      <c r="M142" t="s">
        <v>1409</v>
      </c>
      <c r="N142" t="s">
        <v>70</v>
      </c>
      <c r="O142" t="s">
        <v>1410</v>
      </c>
      <c r="P142" t="s">
        <v>72</v>
      </c>
      <c r="Q142" t="s">
        <v>1417</v>
      </c>
      <c r="R142" t="s">
        <v>74</v>
      </c>
      <c r="S142" t="s">
        <v>75</v>
      </c>
      <c r="T142" t="s">
        <v>75</v>
      </c>
      <c r="U142" t="s">
        <v>160</v>
      </c>
      <c r="V142" t="s">
        <v>77</v>
      </c>
      <c r="W142" t="s">
        <v>731</v>
      </c>
      <c r="X142" t="s">
        <v>108</v>
      </c>
      <c r="Y142" t="s">
        <v>109</v>
      </c>
      <c r="Z142" t="s">
        <v>81</v>
      </c>
      <c r="AA142" t="s">
        <v>82</v>
      </c>
      <c r="AD142" t="s">
        <v>83</v>
      </c>
      <c r="AE142" t="s">
        <v>84</v>
      </c>
      <c r="AF142" s="1">
        <v>36526</v>
      </c>
      <c r="AG142" s="3">
        <v>24710377</v>
      </c>
      <c r="AH142" t="s">
        <v>1418</v>
      </c>
      <c r="AI142" s="1">
        <v>23726</v>
      </c>
      <c r="AJ142" t="s">
        <v>86</v>
      </c>
      <c r="AK142" t="s">
        <v>653</v>
      </c>
      <c r="AL142" t="s">
        <v>842</v>
      </c>
      <c r="AM142" t="s">
        <v>1419</v>
      </c>
      <c r="AN142" t="str">
        <f t="shared" si="2"/>
        <v>CONDE CONDORI EUSEBIO FAUSTINO</v>
      </c>
      <c r="AO142" t="s">
        <v>92</v>
      </c>
      <c r="AP142" t="s">
        <v>100</v>
      </c>
      <c r="AQ142" t="s">
        <v>119</v>
      </c>
      <c r="AR142" t="s">
        <v>92</v>
      </c>
      <c r="AS142" t="s">
        <v>101</v>
      </c>
      <c r="AT142" t="s">
        <v>100</v>
      </c>
      <c r="AU142" t="s">
        <v>100</v>
      </c>
      <c r="AV142" t="s">
        <v>119</v>
      </c>
      <c r="AW142" t="s">
        <v>95</v>
      </c>
      <c r="AX142" t="s">
        <v>96</v>
      </c>
      <c r="AZ142" t="s">
        <v>119</v>
      </c>
      <c r="BB142" t="s">
        <v>1420</v>
      </c>
      <c r="BC142" t="s">
        <v>1421</v>
      </c>
      <c r="BD142" t="s">
        <v>100</v>
      </c>
      <c r="BE142" t="s">
        <v>74</v>
      </c>
      <c r="BF142" t="s">
        <v>101</v>
      </c>
      <c r="BI142" t="s">
        <v>72</v>
      </c>
      <c r="BJ142" t="s">
        <v>74</v>
      </c>
    </row>
    <row r="143" spans="1:62" x14ac:dyDescent="0.25">
      <c r="A143" s="5">
        <f>COUNTIF($B$1:B143,REPORTE!$C$3)</f>
        <v>1</v>
      </c>
      <c r="B143" s="3">
        <v>232579</v>
      </c>
      <c r="C143" t="s">
        <v>59</v>
      </c>
      <c r="D143" t="s">
        <v>60</v>
      </c>
      <c r="E143" t="s">
        <v>61</v>
      </c>
      <c r="F143" t="s">
        <v>62</v>
      </c>
      <c r="G143" t="s">
        <v>778</v>
      </c>
      <c r="H143" t="s">
        <v>230</v>
      </c>
      <c r="I143" t="s">
        <v>65</v>
      </c>
      <c r="J143" t="s">
        <v>121</v>
      </c>
      <c r="K143" t="s">
        <v>1422</v>
      </c>
      <c r="L143" t="s">
        <v>1423</v>
      </c>
      <c r="M143" t="s">
        <v>1424</v>
      </c>
      <c r="N143" t="s">
        <v>70</v>
      </c>
      <c r="O143" t="s">
        <v>1425</v>
      </c>
      <c r="P143" t="s">
        <v>72</v>
      </c>
      <c r="Q143" t="s">
        <v>1426</v>
      </c>
      <c r="R143" t="s">
        <v>74</v>
      </c>
      <c r="S143" t="s">
        <v>75</v>
      </c>
      <c r="T143" t="s">
        <v>127</v>
      </c>
      <c r="U143" t="s">
        <v>128</v>
      </c>
      <c r="V143" t="s">
        <v>129</v>
      </c>
      <c r="W143" t="s">
        <v>1427</v>
      </c>
      <c r="X143" t="s">
        <v>407</v>
      </c>
      <c r="Y143" t="s">
        <v>408</v>
      </c>
      <c r="Z143" t="s">
        <v>131</v>
      </c>
      <c r="AA143" t="s">
        <v>82</v>
      </c>
      <c r="AB143" s="1">
        <v>44958</v>
      </c>
      <c r="AC143" s="1">
        <v>45291</v>
      </c>
      <c r="AD143" t="s">
        <v>83</v>
      </c>
      <c r="AE143" t="s">
        <v>84</v>
      </c>
      <c r="AF143" s="1">
        <v>43227</v>
      </c>
      <c r="AG143" s="3">
        <v>24990787</v>
      </c>
      <c r="AH143" t="s">
        <v>1428</v>
      </c>
      <c r="AI143" s="1">
        <v>26240</v>
      </c>
      <c r="AJ143" t="s">
        <v>111</v>
      </c>
      <c r="AK143" t="s">
        <v>1429</v>
      </c>
      <c r="AL143" t="s">
        <v>1430</v>
      </c>
      <c r="AM143" t="s">
        <v>1431</v>
      </c>
      <c r="AN143" t="str">
        <f t="shared" si="2"/>
        <v>ZAMBRANO VALLE MARIA SALOME</v>
      </c>
      <c r="AO143" t="s">
        <v>90</v>
      </c>
      <c r="AP143" s="1">
        <v>43255</v>
      </c>
      <c r="AQ143" t="s">
        <v>1432</v>
      </c>
      <c r="AR143" t="s">
        <v>92</v>
      </c>
      <c r="AS143" t="s">
        <v>101</v>
      </c>
      <c r="AT143" s="1">
        <v>43255</v>
      </c>
      <c r="AU143" s="1">
        <v>43255</v>
      </c>
      <c r="AV143" t="s">
        <v>1433</v>
      </c>
      <c r="AW143" t="s">
        <v>95</v>
      </c>
      <c r="AX143" t="s">
        <v>96</v>
      </c>
      <c r="AZ143" t="s">
        <v>1434</v>
      </c>
      <c r="BB143" t="s">
        <v>1435</v>
      </c>
      <c r="BC143" t="s">
        <v>119</v>
      </c>
      <c r="BD143" s="1">
        <v>44958</v>
      </c>
      <c r="BE143" t="s">
        <v>1436</v>
      </c>
      <c r="BF143" t="s">
        <v>74</v>
      </c>
      <c r="BI143" t="s">
        <v>72</v>
      </c>
      <c r="BJ143" t="s">
        <v>74</v>
      </c>
    </row>
    <row r="144" spans="1:62" x14ac:dyDescent="0.25">
      <c r="A144" s="5">
        <f>COUNTIF($B$1:B144,REPORTE!$C$3)</f>
        <v>1</v>
      </c>
      <c r="B144" s="3">
        <v>232579</v>
      </c>
      <c r="C144" t="s">
        <v>59</v>
      </c>
      <c r="D144" t="s">
        <v>60</v>
      </c>
      <c r="E144" t="s">
        <v>61</v>
      </c>
      <c r="F144" t="s">
        <v>62</v>
      </c>
      <c r="G144" t="s">
        <v>778</v>
      </c>
      <c r="H144" t="s">
        <v>230</v>
      </c>
      <c r="I144" t="s">
        <v>65</v>
      </c>
      <c r="J144" t="s">
        <v>121</v>
      </c>
      <c r="K144" t="s">
        <v>1422</v>
      </c>
      <c r="L144" t="s">
        <v>1423</v>
      </c>
      <c r="M144" t="s">
        <v>1424</v>
      </c>
      <c r="N144" t="s">
        <v>70</v>
      </c>
      <c r="O144" t="s">
        <v>1425</v>
      </c>
      <c r="P144" t="s">
        <v>72</v>
      </c>
      <c r="Q144" t="s">
        <v>1437</v>
      </c>
      <c r="R144" t="s">
        <v>74</v>
      </c>
      <c r="S144" t="s">
        <v>75</v>
      </c>
      <c r="T144" t="s">
        <v>75</v>
      </c>
      <c r="U144" t="s">
        <v>160</v>
      </c>
      <c r="V144" t="s">
        <v>77</v>
      </c>
      <c r="W144" t="s">
        <v>1438</v>
      </c>
      <c r="X144" t="s">
        <v>79</v>
      </c>
      <c r="Y144" t="s">
        <v>80</v>
      </c>
      <c r="Z144" t="s">
        <v>81</v>
      </c>
      <c r="AA144" t="s">
        <v>82</v>
      </c>
      <c r="AD144" t="s">
        <v>83</v>
      </c>
      <c r="AE144" t="s">
        <v>84</v>
      </c>
      <c r="AF144" s="1">
        <v>36526</v>
      </c>
      <c r="AG144" s="3">
        <v>23849489</v>
      </c>
      <c r="AH144" t="s">
        <v>1439</v>
      </c>
      <c r="AI144" s="1">
        <v>23781</v>
      </c>
      <c r="AJ144" t="s">
        <v>86</v>
      </c>
      <c r="AK144" t="s">
        <v>1440</v>
      </c>
      <c r="AL144" t="s">
        <v>1441</v>
      </c>
      <c r="AM144" t="s">
        <v>1442</v>
      </c>
      <c r="AN144" t="str">
        <f t="shared" si="2"/>
        <v>CABRERA GUEVARA JUAN MANUEL</v>
      </c>
      <c r="AO144" t="s">
        <v>92</v>
      </c>
      <c r="AP144" t="s">
        <v>100</v>
      </c>
      <c r="AQ144" t="s">
        <v>119</v>
      </c>
      <c r="AR144" t="s">
        <v>92</v>
      </c>
      <c r="AS144" t="s">
        <v>119</v>
      </c>
      <c r="AT144" t="s">
        <v>100</v>
      </c>
      <c r="AU144" t="s">
        <v>100</v>
      </c>
      <c r="AV144" t="s">
        <v>119</v>
      </c>
      <c r="AW144" t="s">
        <v>95</v>
      </c>
      <c r="AX144" t="s">
        <v>136</v>
      </c>
      <c r="AZ144" t="s">
        <v>119</v>
      </c>
      <c r="BB144" t="s">
        <v>1443</v>
      </c>
      <c r="BC144" t="s">
        <v>119</v>
      </c>
      <c r="BD144" t="s">
        <v>100</v>
      </c>
      <c r="BE144" t="s">
        <v>74</v>
      </c>
      <c r="BF144" t="s">
        <v>101</v>
      </c>
      <c r="BI144" t="s">
        <v>72</v>
      </c>
      <c r="BJ144" t="s">
        <v>74</v>
      </c>
    </row>
    <row r="145" spans="1:62" x14ac:dyDescent="0.25">
      <c r="A145" s="5">
        <f>COUNTIF($B$1:B145,REPORTE!$C$3)</f>
        <v>1</v>
      </c>
      <c r="B145" s="3">
        <v>232496</v>
      </c>
      <c r="C145" t="s">
        <v>59</v>
      </c>
      <c r="D145" t="s">
        <v>60</v>
      </c>
      <c r="E145" t="s">
        <v>61</v>
      </c>
      <c r="F145" t="s">
        <v>62</v>
      </c>
      <c r="G145" t="s">
        <v>778</v>
      </c>
      <c r="H145" t="s">
        <v>230</v>
      </c>
      <c r="I145" t="s">
        <v>65</v>
      </c>
      <c r="J145" t="s">
        <v>121</v>
      </c>
      <c r="K145" t="s">
        <v>1444</v>
      </c>
      <c r="L145" t="s">
        <v>1445</v>
      </c>
      <c r="M145" t="s">
        <v>1446</v>
      </c>
      <c r="N145" t="s">
        <v>70</v>
      </c>
      <c r="O145" t="s">
        <v>1447</v>
      </c>
      <c r="P145" t="s">
        <v>72</v>
      </c>
      <c r="Q145" t="s">
        <v>1448</v>
      </c>
      <c r="R145" t="s">
        <v>74</v>
      </c>
      <c r="S145" t="s">
        <v>75</v>
      </c>
      <c r="T145" t="s">
        <v>75</v>
      </c>
      <c r="U145" t="s">
        <v>160</v>
      </c>
      <c r="V145" t="s">
        <v>141</v>
      </c>
      <c r="W145" t="s">
        <v>1449</v>
      </c>
      <c r="X145" t="s">
        <v>74</v>
      </c>
      <c r="Y145" t="s">
        <v>143</v>
      </c>
      <c r="Z145" t="s">
        <v>81</v>
      </c>
      <c r="AA145" t="s">
        <v>82</v>
      </c>
      <c r="AB145" s="1">
        <v>44986</v>
      </c>
      <c r="AC145" s="1">
        <v>45291</v>
      </c>
      <c r="AD145" t="s">
        <v>83</v>
      </c>
      <c r="AE145" t="s">
        <v>146</v>
      </c>
      <c r="AF145" t="s">
        <v>100</v>
      </c>
      <c r="AG145" s="3">
        <v>44290720</v>
      </c>
      <c r="AH145" t="s">
        <v>1450</v>
      </c>
      <c r="AI145" s="1">
        <v>29565</v>
      </c>
      <c r="AJ145" t="s">
        <v>86</v>
      </c>
      <c r="AK145" t="s">
        <v>605</v>
      </c>
      <c r="AL145" t="s">
        <v>428</v>
      </c>
      <c r="AM145" t="s">
        <v>1202</v>
      </c>
      <c r="AN145" t="str">
        <f t="shared" si="2"/>
        <v>MAMANI HUILLCA JESUS</v>
      </c>
      <c r="AO145" t="s">
        <v>166</v>
      </c>
      <c r="AP145" s="1">
        <v>2</v>
      </c>
      <c r="AQ145" t="s">
        <v>101</v>
      </c>
      <c r="AR145" t="s">
        <v>348</v>
      </c>
      <c r="AS145" t="s">
        <v>1451</v>
      </c>
      <c r="AT145" s="1">
        <v>29565</v>
      </c>
      <c r="AU145" s="1">
        <v>29565</v>
      </c>
      <c r="AV145" t="s">
        <v>94</v>
      </c>
      <c r="AW145" t="s">
        <v>101</v>
      </c>
      <c r="AX145" t="s">
        <v>152</v>
      </c>
      <c r="AY145" t="s">
        <v>153</v>
      </c>
      <c r="AZ145" t="s">
        <v>674</v>
      </c>
      <c r="BA145" t="s">
        <v>155</v>
      </c>
      <c r="BB145" t="s">
        <v>1452</v>
      </c>
      <c r="BC145" t="s">
        <v>1453</v>
      </c>
      <c r="BD145" s="1">
        <v>44971</v>
      </c>
      <c r="BE145" t="s">
        <v>1454</v>
      </c>
      <c r="BF145" t="s">
        <v>74</v>
      </c>
      <c r="BI145" t="s">
        <v>72</v>
      </c>
      <c r="BJ145" t="s">
        <v>74</v>
      </c>
    </row>
    <row r="146" spans="1:62" x14ac:dyDescent="0.25">
      <c r="A146" s="5">
        <f>COUNTIF($B$1:B146,REPORTE!$C$3)</f>
        <v>1</v>
      </c>
      <c r="B146" s="3">
        <v>232496</v>
      </c>
      <c r="C146" t="s">
        <v>59</v>
      </c>
      <c r="D146" t="s">
        <v>60</v>
      </c>
      <c r="E146" t="s">
        <v>61</v>
      </c>
      <c r="F146" t="s">
        <v>62</v>
      </c>
      <c r="G146" t="s">
        <v>778</v>
      </c>
      <c r="H146" t="s">
        <v>230</v>
      </c>
      <c r="I146" t="s">
        <v>65</v>
      </c>
      <c r="J146" t="s">
        <v>121</v>
      </c>
      <c r="K146" t="s">
        <v>1444</v>
      </c>
      <c r="L146" t="s">
        <v>1445</v>
      </c>
      <c r="M146" t="s">
        <v>1446</v>
      </c>
      <c r="N146" t="s">
        <v>70</v>
      </c>
      <c r="O146" t="s">
        <v>1447</v>
      </c>
      <c r="P146" t="s">
        <v>72</v>
      </c>
      <c r="Q146" t="s">
        <v>1455</v>
      </c>
      <c r="R146" t="s">
        <v>74</v>
      </c>
      <c r="S146" t="s">
        <v>75</v>
      </c>
      <c r="T146" t="s">
        <v>75</v>
      </c>
      <c r="U146" t="s">
        <v>76</v>
      </c>
      <c r="V146" t="s">
        <v>77</v>
      </c>
      <c r="W146" t="s">
        <v>1456</v>
      </c>
      <c r="X146" t="s">
        <v>108</v>
      </c>
      <c r="Y146" t="s">
        <v>109</v>
      </c>
      <c r="Z146" t="s">
        <v>81</v>
      </c>
      <c r="AA146" t="s">
        <v>82</v>
      </c>
      <c r="AB146" s="1">
        <v>44927</v>
      </c>
      <c r="AC146" s="1">
        <v>45291</v>
      </c>
      <c r="AD146" t="s">
        <v>83</v>
      </c>
      <c r="AE146" t="s">
        <v>84</v>
      </c>
      <c r="AF146" s="1">
        <v>36526</v>
      </c>
      <c r="AG146" s="3">
        <v>24566154</v>
      </c>
      <c r="AH146" t="s">
        <v>1457</v>
      </c>
      <c r="AI146" s="1">
        <v>22012</v>
      </c>
      <c r="AJ146" t="s">
        <v>86</v>
      </c>
      <c r="AK146" t="s">
        <v>554</v>
      </c>
      <c r="AL146" t="s">
        <v>1458</v>
      </c>
      <c r="AM146" t="s">
        <v>1459</v>
      </c>
      <c r="AN146" t="str">
        <f t="shared" si="2"/>
        <v>CHINO FUTURI CELSO</v>
      </c>
      <c r="AO146" t="s">
        <v>92</v>
      </c>
      <c r="AP146" t="s">
        <v>100</v>
      </c>
      <c r="AQ146" t="s">
        <v>119</v>
      </c>
      <c r="AR146" t="s">
        <v>92</v>
      </c>
      <c r="AS146" t="s">
        <v>1460</v>
      </c>
      <c r="AT146" t="s">
        <v>100</v>
      </c>
      <c r="AU146" t="s">
        <v>100</v>
      </c>
      <c r="AV146" t="s">
        <v>119</v>
      </c>
      <c r="AW146" t="s">
        <v>95</v>
      </c>
      <c r="AX146" t="s">
        <v>136</v>
      </c>
      <c r="AZ146" t="s">
        <v>1461</v>
      </c>
      <c r="BB146" t="s">
        <v>1462</v>
      </c>
      <c r="BC146" t="s">
        <v>119</v>
      </c>
      <c r="BD146" t="s">
        <v>100</v>
      </c>
      <c r="BE146" t="s">
        <v>74</v>
      </c>
      <c r="BF146" t="s">
        <v>101</v>
      </c>
      <c r="BI146" t="s">
        <v>72</v>
      </c>
      <c r="BJ146" t="s">
        <v>74</v>
      </c>
    </row>
    <row r="147" spans="1:62" x14ac:dyDescent="0.25">
      <c r="A147" s="5">
        <f>COUNTIF($B$1:B147,REPORTE!$C$3)</f>
        <v>1</v>
      </c>
      <c r="B147" s="3">
        <v>232488</v>
      </c>
      <c r="C147" t="s">
        <v>59</v>
      </c>
      <c r="D147" t="s">
        <v>60</v>
      </c>
      <c r="E147" t="s">
        <v>61</v>
      </c>
      <c r="F147" t="s">
        <v>62</v>
      </c>
      <c r="G147" t="s">
        <v>778</v>
      </c>
      <c r="H147" t="s">
        <v>64</v>
      </c>
      <c r="I147" t="s">
        <v>65</v>
      </c>
      <c r="J147" t="s">
        <v>121</v>
      </c>
      <c r="K147" t="s">
        <v>1463</v>
      </c>
      <c r="L147" t="s">
        <v>1464</v>
      </c>
      <c r="M147" t="s">
        <v>1465</v>
      </c>
      <c r="N147" t="s">
        <v>70</v>
      </c>
      <c r="O147" t="s">
        <v>1466</v>
      </c>
      <c r="P147" t="s">
        <v>72</v>
      </c>
      <c r="Q147" t="s">
        <v>1467</v>
      </c>
      <c r="R147" t="s">
        <v>74</v>
      </c>
      <c r="S147" t="s">
        <v>75</v>
      </c>
      <c r="T147" t="s">
        <v>75</v>
      </c>
      <c r="U147" t="s">
        <v>76</v>
      </c>
      <c r="V147" t="s">
        <v>77</v>
      </c>
      <c r="W147" t="s">
        <v>1468</v>
      </c>
      <c r="X147" t="s">
        <v>181</v>
      </c>
      <c r="Y147" t="s">
        <v>143</v>
      </c>
      <c r="Z147" t="s">
        <v>81</v>
      </c>
      <c r="AA147" t="s">
        <v>82</v>
      </c>
      <c r="AB147" s="1">
        <v>44927</v>
      </c>
      <c r="AC147" s="1">
        <v>45291</v>
      </c>
      <c r="AD147" t="s">
        <v>83</v>
      </c>
      <c r="AE147" t="s">
        <v>84</v>
      </c>
      <c r="AF147" s="1">
        <v>36526</v>
      </c>
      <c r="AG147" s="3">
        <v>24879979</v>
      </c>
      <c r="AH147" t="s">
        <v>1469</v>
      </c>
      <c r="AI147" s="1">
        <v>24419</v>
      </c>
      <c r="AJ147" t="s">
        <v>86</v>
      </c>
      <c r="AK147" t="s">
        <v>1470</v>
      </c>
      <c r="AL147" t="s">
        <v>1090</v>
      </c>
      <c r="AM147" t="s">
        <v>1471</v>
      </c>
      <c r="AN147" t="str">
        <f t="shared" si="2"/>
        <v>CHARA LABRA SEVERIANO</v>
      </c>
      <c r="AO147" t="s">
        <v>92</v>
      </c>
      <c r="AP147" t="s">
        <v>100</v>
      </c>
      <c r="AQ147" t="s">
        <v>119</v>
      </c>
      <c r="AR147" t="s">
        <v>92</v>
      </c>
      <c r="AS147" t="s">
        <v>101</v>
      </c>
      <c r="AT147" t="s">
        <v>100</v>
      </c>
      <c r="AU147" t="s">
        <v>100</v>
      </c>
      <c r="AV147" t="s">
        <v>119</v>
      </c>
      <c r="AW147" t="s">
        <v>95</v>
      </c>
      <c r="AX147" t="s">
        <v>96</v>
      </c>
      <c r="AZ147" t="s">
        <v>119</v>
      </c>
      <c r="BB147" t="s">
        <v>1472</v>
      </c>
      <c r="BC147" t="s">
        <v>1473</v>
      </c>
      <c r="BD147" t="s">
        <v>100</v>
      </c>
      <c r="BE147" t="s">
        <v>74</v>
      </c>
      <c r="BF147" t="s">
        <v>101</v>
      </c>
      <c r="BI147" t="s">
        <v>72</v>
      </c>
      <c r="BJ147" t="s">
        <v>74</v>
      </c>
    </row>
    <row r="148" spans="1:62" x14ac:dyDescent="0.25">
      <c r="A148" s="5">
        <f>COUNTIF($B$1:B148,REPORTE!$C$3)</f>
        <v>1</v>
      </c>
      <c r="B148" s="3">
        <v>232264</v>
      </c>
      <c r="C148" t="s">
        <v>59</v>
      </c>
      <c r="D148" t="s">
        <v>60</v>
      </c>
      <c r="E148" t="s">
        <v>61</v>
      </c>
      <c r="F148" t="s">
        <v>62</v>
      </c>
      <c r="G148" t="s">
        <v>778</v>
      </c>
      <c r="H148" t="s">
        <v>120</v>
      </c>
      <c r="I148" t="s">
        <v>65</v>
      </c>
      <c r="J148" t="s">
        <v>121</v>
      </c>
      <c r="K148" t="s">
        <v>1474</v>
      </c>
      <c r="L148" t="s">
        <v>1475</v>
      </c>
      <c r="M148" t="s">
        <v>1476</v>
      </c>
      <c r="N148" t="s">
        <v>70</v>
      </c>
      <c r="O148" t="s">
        <v>1477</v>
      </c>
      <c r="P148" t="s">
        <v>72</v>
      </c>
      <c r="Q148" t="s">
        <v>1478</v>
      </c>
      <c r="R148" t="s">
        <v>74</v>
      </c>
      <c r="S148" t="s">
        <v>75</v>
      </c>
      <c r="T148" t="s">
        <v>127</v>
      </c>
      <c r="U148" t="s">
        <v>128</v>
      </c>
      <c r="V148" t="s">
        <v>129</v>
      </c>
      <c r="W148" t="s">
        <v>1479</v>
      </c>
      <c r="X148" t="s">
        <v>701</v>
      </c>
      <c r="Y148" t="s">
        <v>702</v>
      </c>
      <c r="Z148" t="s">
        <v>131</v>
      </c>
      <c r="AA148" t="s">
        <v>82</v>
      </c>
      <c r="AB148" s="1">
        <v>44927</v>
      </c>
      <c r="AC148" s="1">
        <v>45291</v>
      </c>
      <c r="AD148" t="s">
        <v>83</v>
      </c>
      <c r="AE148" t="s">
        <v>84</v>
      </c>
      <c r="AF148" s="1">
        <v>39874</v>
      </c>
      <c r="AG148" s="3">
        <v>40014341</v>
      </c>
      <c r="AH148" t="s">
        <v>1480</v>
      </c>
      <c r="AI148" s="1">
        <v>28721</v>
      </c>
      <c r="AJ148" t="s">
        <v>86</v>
      </c>
      <c r="AK148" t="s">
        <v>286</v>
      </c>
      <c r="AL148" t="s">
        <v>1481</v>
      </c>
      <c r="AM148" t="s">
        <v>1482</v>
      </c>
      <c r="AN148" t="str">
        <f t="shared" si="2"/>
        <v>PALOMINO TUNQUI PERCY</v>
      </c>
      <c r="AO148" t="s">
        <v>90</v>
      </c>
      <c r="AP148" t="s">
        <v>100</v>
      </c>
      <c r="AQ148" t="s">
        <v>119</v>
      </c>
      <c r="AR148" t="s">
        <v>92</v>
      </c>
      <c r="AS148" t="s">
        <v>101</v>
      </c>
      <c r="AT148" t="s">
        <v>100</v>
      </c>
      <c r="AU148" t="s">
        <v>100</v>
      </c>
      <c r="AV148" t="s">
        <v>119</v>
      </c>
      <c r="AW148" t="s">
        <v>95</v>
      </c>
      <c r="AX148" t="s">
        <v>96</v>
      </c>
      <c r="AZ148" t="s">
        <v>1483</v>
      </c>
      <c r="BB148" t="s">
        <v>1484</v>
      </c>
      <c r="BC148" t="s">
        <v>119</v>
      </c>
      <c r="BD148" s="1">
        <v>44888</v>
      </c>
      <c r="BE148" t="s">
        <v>1485</v>
      </c>
      <c r="BF148" t="s">
        <v>101</v>
      </c>
      <c r="BI148" t="s">
        <v>72</v>
      </c>
      <c r="BJ148" t="s">
        <v>74</v>
      </c>
    </row>
    <row r="149" spans="1:62" x14ac:dyDescent="0.25">
      <c r="A149" s="5">
        <f>COUNTIF($B$1:B149,REPORTE!$C$3)</f>
        <v>1</v>
      </c>
      <c r="B149" s="3">
        <v>232264</v>
      </c>
      <c r="C149" t="s">
        <v>59</v>
      </c>
      <c r="D149" t="s">
        <v>60</v>
      </c>
      <c r="E149" t="s">
        <v>61</v>
      </c>
      <c r="F149" t="s">
        <v>62</v>
      </c>
      <c r="G149" t="s">
        <v>778</v>
      </c>
      <c r="H149" t="s">
        <v>120</v>
      </c>
      <c r="I149" t="s">
        <v>65</v>
      </c>
      <c r="J149" t="s">
        <v>121</v>
      </c>
      <c r="K149" t="s">
        <v>1474</v>
      </c>
      <c r="L149" t="s">
        <v>1475</v>
      </c>
      <c r="M149" t="s">
        <v>1476</v>
      </c>
      <c r="N149" t="s">
        <v>70</v>
      </c>
      <c r="O149" t="s">
        <v>1477</v>
      </c>
      <c r="P149" t="s">
        <v>72</v>
      </c>
      <c r="Q149" t="s">
        <v>1486</v>
      </c>
      <c r="R149" t="s">
        <v>74</v>
      </c>
      <c r="S149" t="s">
        <v>75</v>
      </c>
      <c r="T149" t="s">
        <v>75</v>
      </c>
      <c r="U149" t="s">
        <v>160</v>
      </c>
      <c r="V149" t="s">
        <v>77</v>
      </c>
      <c r="W149" t="s">
        <v>1487</v>
      </c>
      <c r="X149" t="s">
        <v>181</v>
      </c>
      <c r="Y149" t="s">
        <v>143</v>
      </c>
      <c r="Z149" t="s">
        <v>81</v>
      </c>
      <c r="AA149" t="s">
        <v>82</v>
      </c>
      <c r="AD149" t="s">
        <v>83</v>
      </c>
      <c r="AE149" t="s">
        <v>84</v>
      </c>
      <c r="AF149" s="1">
        <v>36526</v>
      </c>
      <c r="AG149" s="3">
        <v>24684020</v>
      </c>
      <c r="AH149" t="s">
        <v>1488</v>
      </c>
      <c r="AI149" s="1">
        <v>23167</v>
      </c>
      <c r="AJ149" t="s">
        <v>86</v>
      </c>
      <c r="AK149" t="s">
        <v>264</v>
      </c>
      <c r="AL149" t="s">
        <v>1489</v>
      </c>
      <c r="AM149" t="s">
        <v>1490</v>
      </c>
      <c r="AN149" t="str">
        <f t="shared" si="2"/>
        <v>QUISPE MENDOZA FLORENCIO</v>
      </c>
      <c r="AO149" t="s">
        <v>92</v>
      </c>
      <c r="AP149" t="s">
        <v>100</v>
      </c>
      <c r="AQ149" t="s">
        <v>119</v>
      </c>
      <c r="AR149" t="s">
        <v>92</v>
      </c>
      <c r="AS149" t="s">
        <v>101</v>
      </c>
      <c r="AT149" t="s">
        <v>100</v>
      </c>
      <c r="AU149" t="s">
        <v>100</v>
      </c>
      <c r="AV149" t="s">
        <v>119</v>
      </c>
      <c r="AW149" t="s">
        <v>95</v>
      </c>
      <c r="AX149" t="s">
        <v>200</v>
      </c>
      <c r="AY149" t="s">
        <v>153</v>
      </c>
      <c r="AZ149" t="s">
        <v>160</v>
      </c>
      <c r="BA149" t="s">
        <v>155</v>
      </c>
      <c r="BB149" t="s">
        <v>1491</v>
      </c>
      <c r="BC149" t="s">
        <v>1492</v>
      </c>
      <c r="BD149" t="s">
        <v>100</v>
      </c>
      <c r="BE149" t="s">
        <v>74</v>
      </c>
      <c r="BF149" t="s">
        <v>101</v>
      </c>
      <c r="BI149" t="s">
        <v>72</v>
      </c>
      <c r="BJ149" t="s">
        <v>74</v>
      </c>
    </row>
    <row r="150" spans="1:62" x14ac:dyDescent="0.25">
      <c r="A150" s="5">
        <f>COUNTIF($B$1:B150,REPORTE!$C$3)</f>
        <v>1</v>
      </c>
      <c r="B150" s="3">
        <v>232264</v>
      </c>
      <c r="C150" t="s">
        <v>59</v>
      </c>
      <c r="D150" t="s">
        <v>60</v>
      </c>
      <c r="E150" t="s">
        <v>61</v>
      </c>
      <c r="F150" t="s">
        <v>62</v>
      </c>
      <c r="G150" t="s">
        <v>778</v>
      </c>
      <c r="H150" t="s">
        <v>120</v>
      </c>
      <c r="I150" t="s">
        <v>65</v>
      </c>
      <c r="J150" t="s">
        <v>121</v>
      </c>
      <c r="K150" t="s">
        <v>1474</v>
      </c>
      <c r="L150" t="s">
        <v>1475</v>
      </c>
      <c r="M150" t="s">
        <v>1476</v>
      </c>
      <c r="N150" t="s">
        <v>70</v>
      </c>
      <c r="O150" t="s">
        <v>1477</v>
      </c>
      <c r="P150" t="s">
        <v>72</v>
      </c>
      <c r="Q150" t="s">
        <v>1493</v>
      </c>
      <c r="R150" t="s">
        <v>74</v>
      </c>
      <c r="S150" t="s">
        <v>75</v>
      </c>
      <c r="T150" t="s">
        <v>75</v>
      </c>
      <c r="U150" t="s">
        <v>160</v>
      </c>
      <c r="V150" t="s">
        <v>141</v>
      </c>
      <c r="W150" t="s">
        <v>1494</v>
      </c>
      <c r="X150" t="s">
        <v>74</v>
      </c>
      <c r="Y150" t="s">
        <v>143</v>
      </c>
      <c r="Z150" t="s">
        <v>81</v>
      </c>
      <c r="AA150" t="s">
        <v>82</v>
      </c>
      <c r="AB150" s="1">
        <v>44986</v>
      </c>
      <c r="AC150" s="1">
        <v>45291</v>
      </c>
      <c r="AD150" t="s">
        <v>83</v>
      </c>
      <c r="AE150" t="s">
        <v>146</v>
      </c>
      <c r="AF150" t="s">
        <v>100</v>
      </c>
      <c r="AG150" s="3">
        <v>24714443</v>
      </c>
      <c r="AH150" t="s">
        <v>1495</v>
      </c>
      <c r="AI150" s="1">
        <v>27900</v>
      </c>
      <c r="AJ150" t="s">
        <v>86</v>
      </c>
      <c r="AK150" t="s">
        <v>1195</v>
      </c>
      <c r="AL150" t="s">
        <v>547</v>
      </c>
      <c r="AM150" t="s">
        <v>1496</v>
      </c>
      <c r="AN150" t="str">
        <f t="shared" si="2"/>
        <v>COLQUE SANCHEZ MILTON BERNARDINO</v>
      </c>
      <c r="AO150" t="s">
        <v>90</v>
      </c>
      <c r="AP150" s="1">
        <v>42792</v>
      </c>
      <c r="AQ150" t="s">
        <v>1497</v>
      </c>
      <c r="AR150" t="s">
        <v>279</v>
      </c>
      <c r="AS150" t="s">
        <v>101</v>
      </c>
      <c r="AT150" s="1">
        <v>2</v>
      </c>
      <c r="AU150" s="1">
        <v>2</v>
      </c>
      <c r="AV150" t="s">
        <v>94</v>
      </c>
      <c r="AW150" t="s">
        <v>1498</v>
      </c>
      <c r="AX150" t="s">
        <v>200</v>
      </c>
      <c r="AY150" t="s">
        <v>153</v>
      </c>
      <c r="AZ150" t="s">
        <v>201</v>
      </c>
      <c r="BA150" t="s">
        <v>155</v>
      </c>
      <c r="BB150" t="s">
        <v>1499</v>
      </c>
      <c r="BC150" t="s">
        <v>1500</v>
      </c>
      <c r="BD150" s="1">
        <v>44991</v>
      </c>
      <c r="BE150" t="s">
        <v>1501</v>
      </c>
      <c r="BF150" t="s">
        <v>74</v>
      </c>
      <c r="BI150" t="s">
        <v>72</v>
      </c>
      <c r="BJ150" t="s">
        <v>74</v>
      </c>
    </row>
    <row r="151" spans="1:62" x14ac:dyDescent="0.25">
      <c r="A151" s="5">
        <f>COUNTIF($B$1:B151,REPORTE!$C$3)</f>
        <v>1</v>
      </c>
      <c r="B151" s="3">
        <v>232264</v>
      </c>
      <c r="C151" t="s">
        <v>59</v>
      </c>
      <c r="D151" t="s">
        <v>60</v>
      </c>
      <c r="E151" t="s">
        <v>61</v>
      </c>
      <c r="F151" t="s">
        <v>62</v>
      </c>
      <c r="G151" t="s">
        <v>778</v>
      </c>
      <c r="H151" t="s">
        <v>120</v>
      </c>
      <c r="I151" t="s">
        <v>65</v>
      </c>
      <c r="J151" t="s">
        <v>121</v>
      </c>
      <c r="K151" t="s">
        <v>1474</v>
      </c>
      <c r="L151" t="s">
        <v>1475</v>
      </c>
      <c r="M151" t="s">
        <v>1476</v>
      </c>
      <c r="N151" t="s">
        <v>70</v>
      </c>
      <c r="O151" t="s">
        <v>1477</v>
      </c>
      <c r="P151" t="s">
        <v>72</v>
      </c>
      <c r="Q151" t="s">
        <v>1502</v>
      </c>
      <c r="R151" t="s">
        <v>74</v>
      </c>
      <c r="S151" t="s">
        <v>75</v>
      </c>
      <c r="T151" t="s">
        <v>75</v>
      </c>
      <c r="U151" t="s">
        <v>160</v>
      </c>
      <c r="V151" t="s">
        <v>77</v>
      </c>
      <c r="W151" t="s">
        <v>689</v>
      </c>
      <c r="X151" t="s">
        <v>108</v>
      </c>
      <c r="Y151" t="s">
        <v>109</v>
      </c>
      <c r="Z151" t="s">
        <v>81</v>
      </c>
      <c r="AA151" t="s">
        <v>82</v>
      </c>
      <c r="AD151" t="s">
        <v>83</v>
      </c>
      <c r="AE151" t="s">
        <v>84</v>
      </c>
      <c r="AF151" s="1">
        <v>36526</v>
      </c>
      <c r="AG151" s="3">
        <v>24705330</v>
      </c>
      <c r="AH151" t="s">
        <v>1503</v>
      </c>
      <c r="AI151" s="1">
        <v>25877</v>
      </c>
      <c r="AJ151" t="s">
        <v>86</v>
      </c>
      <c r="AK151" t="s">
        <v>1504</v>
      </c>
      <c r="AL151" t="s">
        <v>1505</v>
      </c>
      <c r="AM151" t="s">
        <v>1506</v>
      </c>
      <c r="AN151" t="str">
        <f t="shared" si="2"/>
        <v>MONTESINOS MOLINA ROMMEL</v>
      </c>
      <c r="AO151" t="s">
        <v>92</v>
      </c>
      <c r="AP151" t="s">
        <v>100</v>
      </c>
      <c r="AQ151" t="s">
        <v>119</v>
      </c>
      <c r="AR151" t="s">
        <v>92</v>
      </c>
      <c r="AS151" t="s">
        <v>119</v>
      </c>
      <c r="AT151" t="s">
        <v>100</v>
      </c>
      <c r="AU151" t="s">
        <v>100</v>
      </c>
      <c r="AV151" t="s">
        <v>119</v>
      </c>
      <c r="AW151" t="s">
        <v>95</v>
      </c>
      <c r="AX151" t="s">
        <v>136</v>
      </c>
      <c r="AZ151" t="s">
        <v>119</v>
      </c>
      <c r="BB151" t="s">
        <v>1507</v>
      </c>
      <c r="BC151" t="s">
        <v>119</v>
      </c>
      <c r="BD151" t="s">
        <v>100</v>
      </c>
      <c r="BE151" t="s">
        <v>74</v>
      </c>
      <c r="BF151" t="s">
        <v>101</v>
      </c>
      <c r="BI151" t="s">
        <v>72</v>
      </c>
      <c r="BJ151" t="s">
        <v>74</v>
      </c>
    </row>
    <row r="152" spans="1:62" x14ac:dyDescent="0.25">
      <c r="A152" s="5">
        <f>COUNTIF($B$1:B152,REPORTE!$C$3)</f>
        <v>1</v>
      </c>
      <c r="B152" s="3">
        <v>232264</v>
      </c>
      <c r="C152" t="s">
        <v>59</v>
      </c>
      <c r="D152" t="s">
        <v>60</v>
      </c>
      <c r="E152" t="s">
        <v>61</v>
      </c>
      <c r="F152" t="s">
        <v>62</v>
      </c>
      <c r="G152" t="s">
        <v>778</v>
      </c>
      <c r="H152" t="s">
        <v>120</v>
      </c>
      <c r="I152" t="s">
        <v>65</v>
      </c>
      <c r="J152" t="s">
        <v>121</v>
      </c>
      <c r="K152" t="s">
        <v>1474</v>
      </c>
      <c r="L152" t="s">
        <v>1475</v>
      </c>
      <c r="M152" t="s">
        <v>1476</v>
      </c>
      <c r="N152" t="s">
        <v>70</v>
      </c>
      <c r="O152" t="s">
        <v>1477</v>
      </c>
      <c r="P152" t="s">
        <v>72</v>
      </c>
      <c r="Q152" t="s">
        <v>1508</v>
      </c>
      <c r="R152" t="s">
        <v>74</v>
      </c>
      <c r="S152" t="s">
        <v>75</v>
      </c>
      <c r="T152" t="s">
        <v>75</v>
      </c>
      <c r="U152" t="s">
        <v>160</v>
      </c>
      <c r="V152" t="s">
        <v>77</v>
      </c>
      <c r="W152" t="s">
        <v>725</v>
      </c>
      <c r="X152" t="s">
        <v>181</v>
      </c>
      <c r="Y152" t="s">
        <v>143</v>
      </c>
      <c r="Z152" t="s">
        <v>81</v>
      </c>
      <c r="AA152" t="s">
        <v>82</v>
      </c>
      <c r="AD152" t="s">
        <v>83</v>
      </c>
      <c r="AE152" t="s">
        <v>84</v>
      </c>
      <c r="AF152" s="1">
        <v>36526</v>
      </c>
      <c r="AG152" s="3">
        <v>24694560</v>
      </c>
      <c r="AH152" t="s">
        <v>1509</v>
      </c>
      <c r="AI152" s="1">
        <v>23445</v>
      </c>
      <c r="AJ152" t="s">
        <v>111</v>
      </c>
      <c r="AK152" t="s">
        <v>1510</v>
      </c>
      <c r="AL152" t="s">
        <v>1027</v>
      </c>
      <c r="AM152" t="s">
        <v>1511</v>
      </c>
      <c r="AN152" t="str">
        <f t="shared" si="2"/>
        <v>YANQUE QUIÑONES CATALINA</v>
      </c>
      <c r="AO152" t="s">
        <v>92</v>
      </c>
      <c r="AP152" t="s">
        <v>100</v>
      </c>
      <c r="AQ152" t="s">
        <v>119</v>
      </c>
      <c r="AR152" t="s">
        <v>92</v>
      </c>
      <c r="AS152" t="s">
        <v>101</v>
      </c>
      <c r="AT152" t="s">
        <v>100</v>
      </c>
      <c r="AU152" t="s">
        <v>100</v>
      </c>
      <c r="AV152" t="s">
        <v>119</v>
      </c>
      <c r="AW152" t="s">
        <v>95</v>
      </c>
      <c r="AX152" t="s">
        <v>136</v>
      </c>
      <c r="AZ152" t="s">
        <v>1512</v>
      </c>
      <c r="BB152" t="s">
        <v>1513</v>
      </c>
      <c r="BC152" t="s">
        <v>1514</v>
      </c>
      <c r="BD152" t="s">
        <v>100</v>
      </c>
      <c r="BE152" t="s">
        <v>74</v>
      </c>
      <c r="BF152" t="s">
        <v>101</v>
      </c>
      <c r="BI152" t="s">
        <v>72</v>
      </c>
      <c r="BJ152" t="s">
        <v>74</v>
      </c>
    </row>
    <row r="153" spans="1:62" x14ac:dyDescent="0.25">
      <c r="A153" s="5">
        <f>COUNTIF($B$1:B153,REPORTE!$C$3)</f>
        <v>1</v>
      </c>
      <c r="B153" s="3">
        <v>232264</v>
      </c>
      <c r="C153" t="s">
        <v>59</v>
      </c>
      <c r="D153" t="s">
        <v>60</v>
      </c>
      <c r="E153" t="s">
        <v>61</v>
      </c>
      <c r="F153" t="s">
        <v>62</v>
      </c>
      <c r="G153" t="s">
        <v>778</v>
      </c>
      <c r="H153" t="s">
        <v>120</v>
      </c>
      <c r="I153" t="s">
        <v>65</v>
      </c>
      <c r="J153" t="s">
        <v>121</v>
      </c>
      <c r="K153" t="s">
        <v>1474</v>
      </c>
      <c r="L153" t="s">
        <v>1475</v>
      </c>
      <c r="M153" t="s">
        <v>1476</v>
      </c>
      <c r="N153" t="s">
        <v>70</v>
      </c>
      <c r="O153" t="s">
        <v>1477</v>
      </c>
      <c r="P153" t="s">
        <v>72</v>
      </c>
      <c r="Q153" t="s">
        <v>1515</v>
      </c>
      <c r="R153" t="s">
        <v>74</v>
      </c>
      <c r="S153" t="s">
        <v>75</v>
      </c>
      <c r="T153" t="s">
        <v>75</v>
      </c>
      <c r="U153" t="s">
        <v>160</v>
      </c>
      <c r="V153" t="s">
        <v>77</v>
      </c>
      <c r="W153" t="s">
        <v>161</v>
      </c>
      <c r="X153" t="s">
        <v>108</v>
      </c>
      <c r="Y153" t="s">
        <v>109</v>
      </c>
      <c r="Z153" t="s">
        <v>81</v>
      </c>
      <c r="AA153" t="s">
        <v>82</v>
      </c>
      <c r="AD153" t="s">
        <v>83</v>
      </c>
      <c r="AE153" t="s">
        <v>84</v>
      </c>
      <c r="AF153" s="1">
        <v>36526</v>
      </c>
      <c r="AG153" s="3">
        <v>24568427</v>
      </c>
      <c r="AH153" t="s">
        <v>1516</v>
      </c>
      <c r="AI153" s="1">
        <v>22074</v>
      </c>
      <c r="AJ153" t="s">
        <v>86</v>
      </c>
      <c r="AK153" t="s">
        <v>744</v>
      </c>
      <c r="AL153" t="s">
        <v>1517</v>
      </c>
      <c r="AM153" t="s">
        <v>1518</v>
      </c>
      <c r="AN153" t="str">
        <f t="shared" si="2"/>
        <v>CARDENAS LOZANO ROBERTO</v>
      </c>
      <c r="AO153" t="s">
        <v>92</v>
      </c>
      <c r="AP153" t="s">
        <v>100</v>
      </c>
      <c r="AQ153" t="s">
        <v>119</v>
      </c>
      <c r="AR153" t="s">
        <v>92</v>
      </c>
      <c r="AS153" t="s">
        <v>1519</v>
      </c>
      <c r="AT153" t="s">
        <v>100</v>
      </c>
      <c r="AU153" t="s">
        <v>100</v>
      </c>
      <c r="AV153" t="s">
        <v>119</v>
      </c>
      <c r="AW153" t="s">
        <v>95</v>
      </c>
      <c r="AX153" t="s">
        <v>136</v>
      </c>
      <c r="AZ153" t="s">
        <v>119</v>
      </c>
      <c r="BB153" t="s">
        <v>1520</v>
      </c>
      <c r="BC153" t="s">
        <v>119</v>
      </c>
      <c r="BD153" t="s">
        <v>100</v>
      </c>
      <c r="BE153" t="s">
        <v>74</v>
      </c>
      <c r="BF153" t="s">
        <v>101</v>
      </c>
      <c r="BI153" t="s">
        <v>72</v>
      </c>
      <c r="BJ153" t="s">
        <v>74</v>
      </c>
    </row>
    <row r="154" spans="1:62" x14ac:dyDescent="0.25">
      <c r="A154" s="5">
        <f>COUNTIF($B$1:B154,REPORTE!$C$3)</f>
        <v>1</v>
      </c>
      <c r="B154" s="3">
        <v>232207</v>
      </c>
      <c r="C154" t="s">
        <v>59</v>
      </c>
      <c r="D154" t="s">
        <v>60</v>
      </c>
      <c r="E154" t="s">
        <v>61</v>
      </c>
      <c r="F154" t="s">
        <v>62</v>
      </c>
      <c r="G154" t="s">
        <v>778</v>
      </c>
      <c r="H154" t="s">
        <v>230</v>
      </c>
      <c r="I154" t="s">
        <v>65</v>
      </c>
      <c r="J154" t="s">
        <v>121</v>
      </c>
      <c r="K154" t="s">
        <v>1522</v>
      </c>
      <c r="L154" t="s">
        <v>1523</v>
      </c>
      <c r="M154" t="s">
        <v>1524</v>
      </c>
      <c r="N154" t="s">
        <v>70</v>
      </c>
      <c r="O154" t="s">
        <v>1525</v>
      </c>
      <c r="P154" t="s">
        <v>72</v>
      </c>
      <c r="Q154" t="s">
        <v>1526</v>
      </c>
      <c r="R154" t="s">
        <v>74</v>
      </c>
      <c r="S154" t="s">
        <v>75</v>
      </c>
      <c r="T154" t="s">
        <v>127</v>
      </c>
      <c r="U154" t="s">
        <v>128</v>
      </c>
      <c r="V154" t="s">
        <v>129</v>
      </c>
      <c r="W154" t="s">
        <v>1527</v>
      </c>
      <c r="X154" t="s">
        <v>79</v>
      </c>
      <c r="Y154" t="s">
        <v>80</v>
      </c>
      <c r="Z154" t="s">
        <v>131</v>
      </c>
      <c r="AA154" t="s">
        <v>82</v>
      </c>
      <c r="AB154" s="1">
        <v>44958</v>
      </c>
      <c r="AC154" s="1">
        <v>45291</v>
      </c>
      <c r="AD154" t="s">
        <v>83</v>
      </c>
      <c r="AE154" t="s">
        <v>84</v>
      </c>
      <c r="AF154" s="1">
        <v>36526</v>
      </c>
      <c r="AG154" s="3">
        <v>24575226</v>
      </c>
      <c r="AH154" t="s">
        <v>1528</v>
      </c>
      <c r="AI154" s="1">
        <v>23935</v>
      </c>
      <c r="AJ154" t="s">
        <v>86</v>
      </c>
      <c r="AK154" t="s">
        <v>1529</v>
      </c>
      <c r="AL154" t="s">
        <v>604</v>
      </c>
      <c r="AM154" t="s">
        <v>1530</v>
      </c>
      <c r="AN154" t="str">
        <f t="shared" si="2"/>
        <v>HANCCO CUTIRE JUAN GUALBERTO</v>
      </c>
      <c r="AO154" t="s">
        <v>92</v>
      </c>
      <c r="AP154" t="s">
        <v>100</v>
      </c>
      <c r="AQ154" t="s">
        <v>119</v>
      </c>
      <c r="AR154" t="s">
        <v>92</v>
      </c>
      <c r="AS154" t="s">
        <v>101</v>
      </c>
      <c r="AT154" t="s">
        <v>100</v>
      </c>
      <c r="AU154" t="s">
        <v>100</v>
      </c>
      <c r="AV154" t="s">
        <v>119</v>
      </c>
      <c r="AW154" t="s">
        <v>95</v>
      </c>
      <c r="AX154" t="s">
        <v>96</v>
      </c>
      <c r="AZ154" t="s">
        <v>119</v>
      </c>
      <c r="BB154" t="s">
        <v>1531</v>
      </c>
      <c r="BC154" t="s">
        <v>1532</v>
      </c>
      <c r="BD154" s="1">
        <v>44967</v>
      </c>
      <c r="BE154" t="s">
        <v>1533</v>
      </c>
      <c r="BF154" t="s">
        <v>74</v>
      </c>
      <c r="BI154" t="s">
        <v>72</v>
      </c>
      <c r="BJ154" t="s">
        <v>74</v>
      </c>
    </row>
    <row r="155" spans="1:62" x14ac:dyDescent="0.25">
      <c r="A155" s="5">
        <f>COUNTIF($B$1:B155,REPORTE!$C$3)</f>
        <v>1</v>
      </c>
      <c r="B155" s="3">
        <v>232207</v>
      </c>
      <c r="C155" t="s">
        <v>59</v>
      </c>
      <c r="D155" t="s">
        <v>60</v>
      </c>
      <c r="E155" t="s">
        <v>61</v>
      </c>
      <c r="F155" t="s">
        <v>62</v>
      </c>
      <c r="G155" t="s">
        <v>778</v>
      </c>
      <c r="H155" t="s">
        <v>230</v>
      </c>
      <c r="I155" t="s">
        <v>65</v>
      </c>
      <c r="J155" t="s">
        <v>121</v>
      </c>
      <c r="K155" t="s">
        <v>1522</v>
      </c>
      <c r="L155" t="s">
        <v>1523</v>
      </c>
      <c r="M155" t="s">
        <v>1524</v>
      </c>
      <c r="N155" t="s">
        <v>70</v>
      </c>
      <c r="O155" t="s">
        <v>1525</v>
      </c>
      <c r="P155" t="s">
        <v>72</v>
      </c>
      <c r="Q155" t="s">
        <v>1534</v>
      </c>
      <c r="R155" t="s">
        <v>74</v>
      </c>
      <c r="S155" t="s">
        <v>75</v>
      </c>
      <c r="T155" t="s">
        <v>75</v>
      </c>
      <c r="U155" t="s">
        <v>160</v>
      </c>
      <c r="V155" t="s">
        <v>141</v>
      </c>
      <c r="W155" t="s">
        <v>1535</v>
      </c>
      <c r="X155" t="s">
        <v>74</v>
      </c>
      <c r="Y155" t="s">
        <v>143</v>
      </c>
      <c r="Z155" t="s">
        <v>81</v>
      </c>
      <c r="AA155" t="s">
        <v>82</v>
      </c>
      <c r="AB155" s="1">
        <v>44987</v>
      </c>
      <c r="AC155" s="1">
        <v>45291</v>
      </c>
      <c r="AD155" t="s">
        <v>83</v>
      </c>
      <c r="AE155" t="s">
        <v>146</v>
      </c>
      <c r="AF155" t="s">
        <v>100</v>
      </c>
      <c r="AG155" s="3">
        <v>42101603</v>
      </c>
      <c r="AH155" t="s">
        <v>1536</v>
      </c>
      <c r="AI155" s="1">
        <v>30613</v>
      </c>
      <c r="AJ155" t="s">
        <v>86</v>
      </c>
      <c r="AK155" t="s">
        <v>1537</v>
      </c>
      <c r="AL155" t="s">
        <v>1538</v>
      </c>
      <c r="AM155" t="s">
        <v>1539</v>
      </c>
      <c r="AN155" t="str">
        <f t="shared" si="2"/>
        <v>CCAYAVILCA ALATA YURI</v>
      </c>
      <c r="AO155" t="s">
        <v>90</v>
      </c>
      <c r="AP155" s="1">
        <v>2</v>
      </c>
      <c r="AQ155" t="s">
        <v>1540</v>
      </c>
      <c r="AR155" t="s">
        <v>150</v>
      </c>
      <c r="AS155" t="s">
        <v>101</v>
      </c>
      <c r="AT155" s="1">
        <v>2</v>
      </c>
      <c r="AU155" s="1">
        <v>2</v>
      </c>
      <c r="AV155" t="s">
        <v>94</v>
      </c>
      <c r="AW155" t="s">
        <v>101</v>
      </c>
      <c r="AX155" t="s">
        <v>200</v>
      </c>
      <c r="AY155" t="s">
        <v>153</v>
      </c>
      <c r="AZ155" t="s">
        <v>201</v>
      </c>
      <c r="BA155" t="s">
        <v>155</v>
      </c>
      <c r="BB155" t="s">
        <v>1541</v>
      </c>
      <c r="BC155" t="s">
        <v>1542</v>
      </c>
      <c r="BD155" s="1">
        <v>44994</v>
      </c>
      <c r="BE155" t="s">
        <v>1543</v>
      </c>
      <c r="BF155" t="s">
        <v>74</v>
      </c>
      <c r="BI155" t="s">
        <v>72</v>
      </c>
      <c r="BJ155" t="s">
        <v>74</v>
      </c>
    </row>
    <row r="156" spans="1:62" x14ac:dyDescent="0.25">
      <c r="A156" s="5">
        <f>COUNTIF($B$1:B156,REPORTE!$C$3)</f>
        <v>1</v>
      </c>
      <c r="B156" s="3">
        <v>232207</v>
      </c>
      <c r="C156" t="s">
        <v>59</v>
      </c>
      <c r="D156" t="s">
        <v>60</v>
      </c>
      <c r="E156" t="s">
        <v>61</v>
      </c>
      <c r="F156" t="s">
        <v>62</v>
      </c>
      <c r="G156" t="s">
        <v>778</v>
      </c>
      <c r="H156" t="s">
        <v>230</v>
      </c>
      <c r="I156" t="s">
        <v>65</v>
      </c>
      <c r="J156" t="s">
        <v>121</v>
      </c>
      <c r="K156" t="s">
        <v>1522</v>
      </c>
      <c r="L156" t="s">
        <v>1523</v>
      </c>
      <c r="M156" t="s">
        <v>1524</v>
      </c>
      <c r="N156" t="s">
        <v>70</v>
      </c>
      <c r="O156" t="s">
        <v>1525</v>
      </c>
      <c r="P156" t="s">
        <v>72</v>
      </c>
      <c r="Q156" t="s">
        <v>1544</v>
      </c>
      <c r="R156" t="s">
        <v>74</v>
      </c>
      <c r="S156" t="s">
        <v>75</v>
      </c>
      <c r="T156" t="s">
        <v>75</v>
      </c>
      <c r="U156" t="s">
        <v>160</v>
      </c>
      <c r="V156" t="s">
        <v>77</v>
      </c>
      <c r="W156" t="s">
        <v>1545</v>
      </c>
      <c r="X156" t="s">
        <v>181</v>
      </c>
      <c r="Y156" t="s">
        <v>143</v>
      </c>
      <c r="Z156" t="s">
        <v>81</v>
      </c>
      <c r="AA156" t="s">
        <v>82</v>
      </c>
      <c r="AD156" t="s">
        <v>83</v>
      </c>
      <c r="AE156" t="s">
        <v>84</v>
      </c>
      <c r="AF156" s="1">
        <v>38823</v>
      </c>
      <c r="AG156" s="3">
        <v>24661478</v>
      </c>
      <c r="AH156" t="s">
        <v>1546</v>
      </c>
      <c r="AI156" s="1">
        <v>24164</v>
      </c>
      <c r="AJ156" t="s">
        <v>86</v>
      </c>
      <c r="AK156" t="s">
        <v>1547</v>
      </c>
      <c r="AL156" t="s">
        <v>1548</v>
      </c>
      <c r="AM156" t="s">
        <v>1549</v>
      </c>
      <c r="AN156" t="str">
        <f t="shared" si="2"/>
        <v>RODRIGUEZ MEDINA ANGEL AMERICO</v>
      </c>
      <c r="AO156" t="s">
        <v>90</v>
      </c>
      <c r="AP156" t="s">
        <v>100</v>
      </c>
      <c r="AQ156" t="s">
        <v>119</v>
      </c>
      <c r="AR156" t="s">
        <v>92</v>
      </c>
      <c r="AS156" t="s">
        <v>119</v>
      </c>
      <c r="AT156" t="s">
        <v>100</v>
      </c>
      <c r="AU156" t="s">
        <v>100</v>
      </c>
      <c r="AV156" t="s">
        <v>119</v>
      </c>
      <c r="AW156" t="s">
        <v>95</v>
      </c>
      <c r="AX156" t="s">
        <v>96</v>
      </c>
      <c r="AZ156" t="s">
        <v>1550</v>
      </c>
      <c r="BB156" t="s">
        <v>1551</v>
      </c>
      <c r="BC156" t="s">
        <v>119</v>
      </c>
      <c r="BD156" t="s">
        <v>100</v>
      </c>
      <c r="BE156" t="s">
        <v>74</v>
      </c>
      <c r="BF156" t="s">
        <v>101</v>
      </c>
      <c r="BI156" t="s">
        <v>72</v>
      </c>
      <c r="BJ156" t="s">
        <v>74</v>
      </c>
    </row>
    <row r="157" spans="1:62" x14ac:dyDescent="0.25">
      <c r="A157" s="5">
        <f>COUNTIF($B$1:B157,REPORTE!$C$3)</f>
        <v>1</v>
      </c>
      <c r="B157" s="3">
        <v>232207</v>
      </c>
      <c r="C157" t="s">
        <v>59</v>
      </c>
      <c r="D157" t="s">
        <v>60</v>
      </c>
      <c r="E157" t="s">
        <v>61</v>
      </c>
      <c r="F157" t="s">
        <v>62</v>
      </c>
      <c r="G157" t="s">
        <v>778</v>
      </c>
      <c r="H157" t="s">
        <v>230</v>
      </c>
      <c r="I157" t="s">
        <v>65</v>
      </c>
      <c r="J157" t="s">
        <v>121</v>
      </c>
      <c r="K157" t="s">
        <v>1522</v>
      </c>
      <c r="L157" t="s">
        <v>1523</v>
      </c>
      <c r="M157" t="s">
        <v>1524</v>
      </c>
      <c r="N157" t="s">
        <v>70</v>
      </c>
      <c r="O157" t="s">
        <v>1525</v>
      </c>
      <c r="P157" t="s">
        <v>72</v>
      </c>
      <c r="Q157" t="s">
        <v>1552</v>
      </c>
      <c r="R157" t="s">
        <v>74</v>
      </c>
      <c r="S157" t="s">
        <v>75</v>
      </c>
      <c r="T157" t="s">
        <v>75</v>
      </c>
      <c r="U157" t="s">
        <v>160</v>
      </c>
      <c r="V157" t="s">
        <v>77</v>
      </c>
      <c r="W157" t="s">
        <v>1553</v>
      </c>
      <c r="X157" t="s">
        <v>79</v>
      </c>
      <c r="Y157" t="s">
        <v>80</v>
      </c>
      <c r="Z157" t="s">
        <v>81</v>
      </c>
      <c r="AA157" t="s">
        <v>82</v>
      </c>
      <c r="AD157" t="s">
        <v>83</v>
      </c>
      <c r="AE157" t="s">
        <v>84</v>
      </c>
      <c r="AF157" s="1">
        <v>42795</v>
      </c>
      <c r="AG157" s="3">
        <v>23986099</v>
      </c>
      <c r="AH157" t="s">
        <v>1554</v>
      </c>
      <c r="AI157" s="1">
        <v>27738</v>
      </c>
      <c r="AJ157" t="s">
        <v>111</v>
      </c>
      <c r="AK157" t="s">
        <v>1555</v>
      </c>
      <c r="AL157" t="s">
        <v>1556</v>
      </c>
      <c r="AM157" t="s">
        <v>1557</v>
      </c>
      <c r="AN157" t="str">
        <f t="shared" si="2"/>
        <v>FUENTES SARAYA LIZBETH</v>
      </c>
      <c r="AO157" t="s">
        <v>90</v>
      </c>
      <c r="AP157" s="1">
        <v>2</v>
      </c>
      <c r="AQ157" t="s">
        <v>119</v>
      </c>
      <c r="AR157" t="s">
        <v>92</v>
      </c>
      <c r="AS157" t="s">
        <v>101</v>
      </c>
      <c r="AT157" t="s">
        <v>100</v>
      </c>
      <c r="AU157" t="s">
        <v>100</v>
      </c>
      <c r="AV157" t="s">
        <v>119</v>
      </c>
      <c r="AW157" t="s">
        <v>95</v>
      </c>
      <c r="AX157" t="s">
        <v>96</v>
      </c>
      <c r="AZ157" t="s">
        <v>1558</v>
      </c>
      <c r="BB157" t="s">
        <v>1559</v>
      </c>
      <c r="BC157" t="s">
        <v>119</v>
      </c>
      <c r="BD157" t="s">
        <v>100</v>
      </c>
      <c r="BE157" t="s">
        <v>74</v>
      </c>
      <c r="BF157" t="s">
        <v>101</v>
      </c>
      <c r="BI157" t="s">
        <v>72</v>
      </c>
      <c r="BJ157" t="s">
        <v>74</v>
      </c>
    </row>
    <row r="158" spans="1:62" x14ac:dyDescent="0.25">
      <c r="A158" s="5">
        <f>COUNTIF($B$1:B158,REPORTE!$C$3)</f>
        <v>1</v>
      </c>
      <c r="B158" s="3">
        <v>232199</v>
      </c>
      <c r="C158" t="s">
        <v>59</v>
      </c>
      <c r="D158" t="s">
        <v>60</v>
      </c>
      <c r="E158" t="s">
        <v>61</v>
      </c>
      <c r="F158" t="s">
        <v>62</v>
      </c>
      <c r="G158" t="s">
        <v>778</v>
      </c>
      <c r="H158" t="s">
        <v>120</v>
      </c>
      <c r="I158" t="s">
        <v>65</v>
      </c>
      <c r="J158" t="s">
        <v>498</v>
      </c>
      <c r="K158" t="s">
        <v>1560</v>
      </c>
      <c r="L158" t="s">
        <v>1561</v>
      </c>
      <c r="M158" t="s">
        <v>1562</v>
      </c>
      <c r="N158" t="s">
        <v>70</v>
      </c>
      <c r="O158" t="s">
        <v>1563</v>
      </c>
      <c r="P158" t="s">
        <v>72</v>
      </c>
      <c r="Q158" t="s">
        <v>1564</v>
      </c>
      <c r="R158" t="s">
        <v>74</v>
      </c>
      <c r="S158" t="s">
        <v>75</v>
      </c>
      <c r="T158" t="s">
        <v>127</v>
      </c>
      <c r="U158" t="s">
        <v>128</v>
      </c>
      <c r="V158" t="s">
        <v>129</v>
      </c>
      <c r="W158" t="s">
        <v>1565</v>
      </c>
      <c r="X158" t="s">
        <v>701</v>
      </c>
      <c r="Y158" t="s">
        <v>702</v>
      </c>
      <c r="Z158" t="s">
        <v>131</v>
      </c>
      <c r="AA158" t="s">
        <v>82</v>
      </c>
      <c r="AB158" s="1">
        <v>44927</v>
      </c>
      <c r="AC158" s="1">
        <v>45291</v>
      </c>
      <c r="AD158" t="s">
        <v>83</v>
      </c>
      <c r="AE158" t="s">
        <v>84</v>
      </c>
      <c r="AF158" s="1">
        <v>42786</v>
      </c>
      <c r="AG158" s="3">
        <v>24715804</v>
      </c>
      <c r="AH158" t="s">
        <v>1566</v>
      </c>
      <c r="AI158" s="1">
        <v>27803</v>
      </c>
      <c r="AJ158" t="s">
        <v>111</v>
      </c>
      <c r="AK158" t="s">
        <v>1567</v>
      </c>
      <c r="AL158" t="s">
        <v>605</v>
      </c>
      <c r="AM158" t="s">
        <v>1568</v>
      </c>
      <c r="AN158" t="str">
        <f t="shared" si="2"/>
        <v>CCALLOHUANCA MAMANI LOURDES</v>
      </c>
      <c r="AO158" t="s">
        <v>90</v>
      </c>
      <c r="AP158" s="1">
        <v>42792</v>
      </c>
      <c r="AQ158" t="s">
        <v>1569</v>
      </c>
      <c r="AR158" t="s">
        <v>92</v>
      </c>
      <c r="AS158" t="s">
        <v>101</v>
      </c>
      <c r="AT158" s="1">
        <v>42792</v>
      </c>
      <c r="AU158" s="1">
        <v>42792</v>
      </c>
      <c r="AV158" t="s">
        <v>837</v>
      </c>
      <c r="AW158" t="s">
        <v>95</v>
      </c>
      <c r="AX158" t="s">
        <v>96</v>
      </c>
      <c r="AZ158" t="s">
        <v>837</v>
      </c>
      <c r="BB158" t="s">
        <v>1570</v>
      </c>
      <c r="BC158" t="s">
        <v>1571</v>
      </c>
      <c r="BD158" s="1">
        <v>44862</v>
      </c>
      <c r="BE158" t="s">
        <v>1572</v>
      </c>
      <c r="BF158" t="s">
        <v>101</v>
      </c>
      <c r="BI158" t="s">
        <v>72</v>
      </c>
      <c r="BJ158" t="s">
        <v>74</v>
      </c>
    </row>
    <row r="159" spans="1:62" x14ac:dyDescent="0.25">
      <c r="A159" s="5">
        <f>COUNTIF($B$1:B159,REPORTE!$C$3)</f>
        <v>1</v>
      </c>
      <c r="B159" s="3">
        <v>232199</v>
      </c>
      <c r="C159" t="s">
        <v>59</v>
      </c>
      <c r="D159" t="s">
        <v>60</v>
      </c>
      <c r="E159" t="s">
        <v>61</v>
      </c>
      <c r="F159" t="s">
        <v>62</v>
      </c>
      <c r="G159" t="s">
        <v>778</v>
      </c>
      <c r="H159" t="s">
        <v>120</v>
      </c>
      <c r="I159" t="s">
        <v>65</v>
      </c>
      <c r="J159" t="s">
        <v>498</v>
      </c>
      <c r="K159" t="s">
        <v>1560</v>
      </c>
      <c r="L159" t="s">
        <v>1561</v>
      </c>
      <c r="M159" t="s">
        <v>1562</v>
      </c>
      <c r="N159" t="s">
        <v>70</v>
      </c>
      <c r="O159" t="s">
        <v>1563</v>
      </c>
      <c r="P159" t="s">
        <v>72</v>
      </c>
      <c r="Q159" t="s">
        <v>1573</v>
      </c>
      <c r="R159" t="s">
        <v>74</v>
      </c>
      <c r="S159" t="s">
        <v>75</v>
      </c>
      <c r="T159" t="s">
        <v>75</v>
      </c>
      <c r="U159" t="s">
        <v>140</v>
      </c>
      <c r="V159" t="s">
        <v>141</v>
      </c>
      <c r="W159" t="s">
        <v>142</v>
      </c>
      <c r="X159" t="s">
        <v>74</v>
      </c>
      <c r="Y159" t="s">
        <v>143</v>
      </c>
      <c r="Z159" t="s">
        <v>81</v>
      </c>
      <c r="AA159" t="s">
        <v>82</v>
      </c>
      <c r="AB159" s="1">
        <v>44987</v>
      </c>
      <c r="AC159" s="1">
        <v>45291</v>
      </c>
      <c r="AD159" t="s">
        <v>145</v>
      </c>
      <c r="AE159" t="s">
        <v>146</v>
      </c>
      <c r="AF159" t="s">
        <v>100</v>
      </c>
      <c r="AG159" s="3">
        <v>24707379</v>
      </c>
      <c r="AH159" t="s">
        <v>1574</v>
      </c>
      <c r="AI159" s="1">
        <v>26992</v>
      </c>
      <c r="AJ159" t="s">
        <v>86</v>
      </c>
      <c r="AK159" t="s">
        <v>1575</v>
      </c>
      <c r="AL159" t="s">
        <v>311</v>
      </c>
      <c r="AM159" t="s">
        <v>1576</v>
      </c>
      <c r="AN159" t="str">
        <f t="shared" si="2"/>
        <v>CAIRO HUAMAN DIGRAN SAM</v>
      </c>
      <c r="AO159" t="s">
        <v>166</v>
      </c>
      <c r="AP159" s="1">
        <v>36106</v>
      </c>
      <c r="AQ159" t="s">
        <v>1577</v>
      </c>
      <c r="AR159" t="s">
        <v>212</v>
      </c>
      <c r="AS159" t="s">
        <v>1578</v>
      </c>
      <c r="AT159" s="1">
        <v>36106</v>
      </c>
      <c r="AU159" s="1">
        <v>36106</v>
      </c>
      <c r="AV159" t="s">
        <v>420</v>
      </c>
      <c r="AW159" t="s">
        <v>95</v>
      </c>
      <c r="AX159" t="s">
        <v>200</v>
      </c>
      <c r="AY159" t="s">
        <v>153</v>
      </c>
      <c r="AZ159" t="s">
        <v>879</v>
      </c>
      <c r="BA159" t="s">
        <v>155</v>
      </c>
      <c r="BB159" t="s">
        <v>1579</v>
      </c>
      <c r="BC159" t="s">
        <v>1580</v>
      </c>
      <c r="BD159" s="1">
        <v>44994</v>
      </c>
      <c r="BE159" t="s">
        <v>1581</v>
      </c>
      <c r="BF159" t="s">
        <v>74</v>
      </c>
      <c r="BI159" t="s">
        <v>72</v>
      </c>
      <c r="BJ159" t="s">
        <v>74</v>
      </c>
    </row>
    <row r="160" spans="1:62" x14ac:dyDescent="0.25">
      <c r="A160" s="5">
        <f>COUNTIF($B$1:B160,REPORTE!$C$3)</f>
        <v>1</v>
      </c>
      <c r="B160" s="3">
        <v>232199</v>
      </c>
      <c r="C160" t="s">
        <v>59</v>
      </c>
      <c r="D160" t="s">
        <v>60</v>
      </c>
      <c r="E160" t="s">
        <v>61</v>
      </c>
      <c r="F160" t="s">
        <v>62</v>
      </c>
      <c r="G160" t="s">
        <v>778</v>
      </c>
      <c r="H160" t="s">
        <v>120</v>
      </c>
      <c r="I160" t="s">
        <v>65</v>
      </c>
      <c r="J160" t="s">
        <v>498</v>
      </c>
      <c r="K160" t="s">
        <v>1560</v>
      </c>
      <c r="L160" t="s">
        <v>1561</v>
      </c>
      <c r="M160" t="s">
        <v>1562</v>
      </c>
      <c r="N160" t="s">
        <v>70</v>
      </c>
      <c r="O160" t="s">
        <v>1563</v>
      </c>
      <c r="P160" t="s">
        <v>72</v>
      </c>
      <c r="Q160" t="s">
        <v>1582</v>
      </c>
      <c r="R160" t="s">
        <v>74</v>
      </c>
      <c r="S160" t="s">
        <v>75</v>
      </c>
      <c r="T160" t="s">
        <v>75</v>
      </c>
      <c r="U160" t="s">
        <v>140</v>
      </c>
      <c r="V160" t="s">
        <v>141</v>
      </c>
      <c r="W160" t="s">
        <v>142</v>
      </c>
      <c r="X160" t="s">
        <v>74</v>
      </c>
      <c r="Y160" t="s">
        <v>143</v>
      </c>
      <c r="Z160" t="s">
        <v>144</v>
      </c>
      <c r="AA160" t="s">
        <v>82</v>
      </c>
      <c r="AB160" s="1">
        <v>44987</v>
      </c>
      <c r="AC160" s="1">
        <v>45291</v>
      </c>
      <c r="AD160" t="s">
        <v>145</v>
      </c>
      <c r="AE160" t="s">
        <v>146</v>
      </c>
      <c r="AF160" t="s">
        <v>100</v>
      </c>
      <c r="AG160" s="3">
        <v>2167096</v>
      </c>
      <c r="AH160" t="s">
        <v>1219</v>
      </c>
      <c r="AI160" s="1">
        <v>26307</v>
      </c>
      <c r="AJ160" t="s">
        <v>111</v>
      </c>
      <c r="AK160" t="s">
        <v>605</v>
      </c>
      <c r="AL160" t="s">
        <v>264</v>
      </c>
      <c r="AM160" t="s">
        <v>1220</v>
      </c>
      <c r="AN160" t="str">
        <f t="shared" si="2"/>
        <v>MAMANI QUISPE BASILIA</v>
      </c>
      <c r="AO160" t="s">
        <v>90</v>
      </c>
      <c r="AP160" s="1">
        <v>2</v>
      </c>
      <c r="AQ160" t="s">
        <v>101</v>
      </c>
      <c r="AR160" t="s">
        <v>150</v>
      </c>
      <c r="AS160" t="s">
        <v>101</v>
      </c>
      <c r="AT160" s="1">
        <v>2</v>
      </c>
      <c r="AU160" s="1">
        <v>2</v>
      </c>
      <c r="AV160" t="s">
        <v>420</v>
      </c>
      <c r="AW160" t="s">
        <v>119</v>
      </c>
      <c r="AX160" t="s">
        <v>200</v>
      </c>
      <c r="AY160" t="s">
        <v>153</v>
      </c>
      <c r="AZ160" t="s">
        <v>517</v>
      </c>
      <c r="BA160" t="s">
        <v>155</v>
      </c>
      <c r="BB160" t="s">
        <v>1221</v>
      </c>
      <c r="BC160" t="s">
        <v>1222</v>
      </c>
      <c r="BD160" s="1">
        <v>44994</v>
      </c>
      <c r="BE160" t="s">
        <v>1583</v>
      </c>
      <c r="BF160" t="s">
        <v>74</v>
      </c>
      <c r="BI160" t="s">
        <v>72</v>
      </c>
      <c r="BJ160" t="s">
        <v>74</v>
      </c>
    </row>
    <row r="161" spans="1:62" x14ac:dyDescent="0.25">
      <c r="A161" s="5">
        <f>COUNTIF($B$1:B161,REPORTE!$C$3)</f>
        <v>1</v>
      </c>
      <c r="B161" s="3">
        <v>232199</v>
      </c>
      <c r="C161" t="s">
        <v>59</v>
      </c>
      <c r="D161" t="s">
        <v>60</v>
      </c>
      <c r="E161" t="s">
        <v>61</v>
      </c>
      <c r="F161" t="s">
        <v>62</v>
      </c>
      <c r="G161" t="s">
        <v>778</v>
      </c>
      <c r="H161" t="s">
        <v>120</v>
      </c>
      <c r="I161" t="s">
        <v>65</v>
      </c>
      <c r="J161" t="s">
        <v>498</v>
      </c>
      <c r="K161" t="s">
        <v>1560</v>
      </c>
      <c r="L161" t="s">
        <v>1561</v>
      </c>
      <c r="M161" t="s">
        <v>1562</v>
      </c>
      <c r="N161" t="s">
        <v>70</v>
      </c>
      <c r="O161" t="s">
        <v>1563</v>
      </c>
      <c r="P161" t="s">
        <v>72</v>
      </c>
      <c r="Q161" t="s">
        <v>1584</v>
      </c>
      <c r="R161" t="s">
        <v>74</v>
      </c>
      <c r="S161" t="s">
        <v>75</v>
      </c>
      <c r="T161" t="s">
        <v>75</v>
      </c>
      <c r="U161" t="s">
        <v>160</v>
      </c>
      <c r="V161" t="s">
        <v>77</v>
      </c>
      <c r="W161" t="s">
        <v>1585</v>
      </c>
      <c r="X161" t="s">
        <v>407</v>
      </c>
      <c r="Y161" t="s">
        <v>408</v>
      </c>
      <c r="Z161" t="s">
        <v>81</v>
      </c>
      <c r="AA161" t="s">
        <v>82</v>
      </c>
      <c r="AD161" t="s">
        <v>83</v>
      </c>
      <c r="AE161" t="s">
        <v>84</v>
      </c>
      <c r="AF161" s="1">
        <v>36526</v>
      </c>
      <c r="AG161" s="3">
        <v>24711384</v>
      </c>
      <c r="AH161" t="s">
        <v>1586</v>
      </c>
      <c r="AI161" s="1">
        <v>24856</v>
      </c>
      <c r="AJ161" t="s">
        <v>86</v>
      </c>
      <c r="AK161" t="s">
        <v>653</v>
      </c>
      <c r="AL161" t="s">
        <v>842</v>
      </c>
      <c r="AM161" t="s">
        <v>621</v>
      </c>
      <c r="AN161" t="str">
        <f t="shared" si="2"/>
        <v>CONDE CONDORI MARIO</v>
      </c>
      <c r="AO161" t="s">
        <v>92</v>
      </c>
      <c r="AP161" t="s">
        <v>100</v>
      </c>
      <c r="AQ161" t="s">
        <v>119</v>
      </c>
      <c r="AR161" t="s">
        <v>92</v>
      </c>
      <c r="AS161" t="s">
        <v>1301</v>
      </c>
      <c r="AT161" t="s">
        <v>100</v>
      </c>
      <c r="AU161" t="s">
        <v>100</v>
      </c>
      <c r="AV161" t="s">
        <v>119</v>
      </c>
      <c r="AW161" t="s">
        <v>95</v>
      </c>
      <c r="AX161" t="s">
        <v>136</v>
      </c>
      <c r="AZ161" t="s">
        <v>1587</v>
      </c>
      <c r="BB161" t="s">
        <v>1588</v>
      </c>
      <c r="BC161" t="s">
        <v>119</v>
      </c>
      <c r="BD161" t="s">
        <v>100</v>
      </c>
      <c r="BE161" t="s">
        <v>74</v>
      </c>
      <c r="BF161" t="s">
        <v>101</v>
      </c>
      <c r="BI161" t="s">
        <v>72</v>
      </c>
      <c r="BJ161" t="s">
        <v>74</v>
      </c>
    </row>
    <row r="162" spans="1:62" x14ac:dyDescent="0.25">
      <c r="A162" s="5">
        <f>COUNTIF($B$1:B162,REPORTE!$C$3)</f>
        <v>1</v>
      </c>
      <c r="B162" s="3">
        <v>232199</v>
      </c>
      <c r="C162" t="s">
        <v>59</v>
      </c>
      <c r="D162" t="s">
        <v>60</v>
      </c>
      <c r="E162" t="s">
        <v>61</v>
      </c>
      <c r="F162" t="s">
        <v>62</v>
      </c>
      <c r="G162" t="s">
        <v>778</v>
      </c>
      <c r="H162" t="s">
        <v>120</v>
      </c>
      <c r="I162" t="s">
        <v>65</v>
      </c>
      <c r="J162" t="s">
        <v>498</v>
      </c>
      <c r="K162" t="s">
        <v>1560</v>
      </c>
      <c r="L162" t="s">
        <v>1561</v>
      </c>
      <c r="M162" t="s">
        <v>1562</v>
      </c>
      <c r="N162" t="s">
        <v>70</v>
      </c>
      <c r="O162" t="s">
        <v>1563</v>
      </c>
      <c r="P162" t="s">
        <v>72</v>
      </c>
      <c r="Q162" t="s">
        <v>1589</v>
      </c>
      <c r="R162" t="s">
        <v>74</v>
      </c>
      <c r="S162" t="s">
        <v>75</v>
      </c>
      <c r="T162" t="s">
        <v>75</v>
      </c>
      <c r="U162" t="s">
        <v>160</v>
      </c>
      <c r="V162" t="s">
        <v>77</v>
      </c>
      <c r="W162" t="s">
        <v>1590</v>
      </c>
      <c r="X162" t="s">
        <v>181</v>
      </c>
      <c r="Y162" t="s">
        <v>143</v>
      </c>
      <c r="Z162" t="s">
        <v>81</v>
      </c>
      <c r="AA162" t="s">
        <v>82</v>
      </c>
      <c r="AD162" t="s">
        <v>83</v>
      </c>
      <c r="AE162" t="s">
        <v>84</v>
      </c>
      <c r="AF162" s="1">
        <v>36526</v>
      </c>
      <c r="AG162" s="3">
        <v>24570844</v>
      </c>
      <c r="AH162" t="s">
        <v>1591</v>
      </c>
      <c r="AI162" s="1">
        <v>22224</v>
      </c>
      <c r="AJ162" t="s">
        <v>86</v>
      </c>
      <c r="AK162" t="s">
        <v>1293</v>
      </c>
      <c r="AL162" t="s">
        <v>605</v>
      </c>
      <c r="AM162" t="s">
        <v>527</v>
      </c>
      <c r="AN162" t="str">
        <f t="shared" si="2"/>
        <v>AYALA MAMANI CARLOS</v>
      </c>
      <c r="AO162" t="s">
        <v>92</v>
      </c>
      <c r="AP162" t="s">
        <v>100</v>
      </c>
      <c r="AQ162" t="s">
        <v>119</v>
      </c>
      <c r="AR162" t="s">
        <v>92</v>
      </c>
      <c r="AS162" t="s">
        <v>1592</v>
      </c>
      <c r="AT162" t="s">
        <v>100</v>
      </c>
      <c r="AU162" t="s">
        <v>100</v>
      </c>
      <c r="AV162" t="s">
        <v>119</v>
      </c>
      <c r="AW162" t="s">
        <v>95</v>
      </c>
      <c r="AX162" t="s">
        <v>136</v>
      </c>
      <c r="AZ162" t="s">
        <v>119</v>
      </c>
      <c r="BB162" t="s">
        <v>1593</v>
      </c>
      <c r="BC162" t="s">
        <v>119</v>
      </c>
      <c r="BD162" t="s">
        <v>100</v>
      </c>
      <c r="BE162" t="s">
        <v>74</v>
      </c>
      <c r="BF162" t="s">
        <v>101</v>
      </c>
      <c r="BI162" t="s">
        <v>72</v>
      </c>
      <c r="BJ162" t="s">
        <v>74</v>
      </c>
    </row>
    <row r="163" spans="1:62" x14ac:dyDescent="0.25">
      <c r="A163" s="5">
        <f>COUNTIF($B$1:B163,REPORTE!$C$3)</f>
        <v>1</v>
      </c>
      <c r="B163" s="3">
        <v>232199</v>
      </c>
      <c r="C163" t="s">
        <v>59</v>
      </c>
      <c r="D163" t="s">
        <v>60</v>
      </c>
      <c r="E163" t="s">
        <v>61</v>
      </c>
      <c r="F163" t="s">
        <v>62</v>
      </c>
      <c r="G163" t="s">
        <v>778</v>
      </c>
      <c r="H163" t="s">
        <v>120</v>
      </c>
      <c r="I163" t="s">
        <v>65</v>
      </c>
      <c r="J163" t="s">
        <v>498</v>
      </c>
      <c r="K163" t="s">
        <v>1560</v>
      </c>
      <c r="L163" t="s">
        <v>1561</v>
      </c>
      <c r="M163" t="s">
        <v>1562</v>
      </c>
      <c r="N163" t="s">
        <v>70</v>
      </c>
      <c r="O163" t="s">
        <v>1563</v>
      </c>
      <c r="P163" t="s">
        <v>72</v>
      </c>
      <c r="Q163" t="s">
        <v>1594</v>
      </c>
      <c r="R163" t="s">
        <v>74</v>
      </c>
      <c r="S163" t="s">
        <v>75</v>
      </c>
      <c r="T163" t="s">
        <v>75</v>
      </c>
      <c r="U163" t="s">
        <v>160</v>
      </c>
      <c r="V163" t="s">
        <v>77</v>
      </c>
      <c r="W163" t="s">
        <v>1595</v>
      </c>
      <c r="X163" t="s">
        <v>79</v>
      </c>
      <c r="Y163" t="s">
        <v>80</v>
      </c>
      <c r="Z163" t="s">
        <v>81</v>
      </c>
      <c r="AA163" t="s">
        <v>82</v>
      </c>
      <c r="AD163" t="s">
        <v>83</v>
      </c>
      <c r="AE163" t="s">
        <v>84</v>
      </c>
      <c r="AF163" s="1">
        <v>24360</v>
      </c>
      <c r="AG163" s="3">
        <v>24569786</v>
      </c>
      <c r="AH163" t="s">
        <v>1596</v>
      </c>
      <c r="AI163" s="1">
        <v>24360</v>
      </c>
      <c r="AJ163" t="s">
        <v>86</v>
      </c>
      <c r="AK163" t="s">
        <v>554</v>
      </c>
      <c r="AL163" t="s">
        <v>1597</v>
      </c>
      <c r="AM163" t="s">
        <v>1598</v>
      </c>
      <c r="AN163" t="str">
        <f t="shared" ref="AN163:AN214" si="3">CONCATENATE(AK163," ",AL163," ",AM163)</f>
        <v>CHINO NOA HILARIO NICOLAS</v>
      </c>
      <c r="AO163" t="s">
        <v>90</v>
      </c>
      <c r="AP163" s="1">
        <v>2</v>
      </c>
      <c r="AQ163" t="s">
        <v>1599</v>
      </c>
      <c r="AR163" t="s">
        <v>92</v>
      </c>
      <c r="AS163" t="s">
        <v>101</v>
      </c>
      <c r="AT163" s="1">
        <v>2</v>
      </c>
      <c r="AU163" s="1">
        <v>2</v>
      </c>
      <c r="AV163" t="s">
        <v>94</v>
      </c>
      <c r="AW163" t="s">
        <v>95</v>
      </c>
      <c r="AX163" t="s">
        <v>96</v>
      </c>
      <c r="AZ163" t="s">
        <v>1600</v>
      </c>
      <c r="BB163" t="s">
        <v>1601</v>
      </c>
      <c r="BC163" t="s">
        <v>119</v>
      </c>
      <c r="BD163" t="s">
        <v>100</v>
      </c>
      <c r="BE163" t="s">
        <v>74</v>
      </c>
      <c r="BF163" t="s">
        <v>101</v>
      </c>
      <c r="BI163" t="s">
        <v>72</v>
      </c>
      <c r="BJ163" t="s">
        <v>74</v>
      </c>
    </row>
    <row r="164" spans="1:62" x14ac:dyDescent="0.25">
      <c r="A164" s="5">
        <f>COUNTIF($B$1:B164,REPORTE!$C$3)</f>
        <v>1</v>
      </c>
      <c r="B164" s="3">
        <v>232199</v>
      </c>
      <c r="C164" t="s">
        <v>59</v>
      </c>
      <c r="D164" t="s">
        <v>60</v>
      </c>
      <c r="E164" t="s">
        <v>61</v>
      </c>
      <c r="F164" t="s">
        <v>62</v>
      </c>
      <c r="G164" t="s">
        <v>778</v>
      </c>
      <c r="H164" t="s">
        <v>120</v>
      </c>
      <c r="I164" t="s">
        <v>65</v>
      </c>
      <c r="J164" t="s">
        <v>498</v>
      </c>
      <c r="K164" t="s">
        <v>1560</v>
      </c>
      <c r="L164" t="s">
        <v>1561</v>
      </c>
      <c r="M164" t="s">
        <v>1562</v>
      </c>
      <c r="N164" t="s">
        <v>70</v>
      </c>
      <c r="O164" t="s">
        <v>1563</v>
      </c>
      <c r="P164" t="s">
        <v>72</v>
      </c>
      <c r="Q164" t="s">
        <v>1602</v>
      </c>
      <c r="R164" t="s">
        <v>74</v>
      </c>
      <c r="S164" t="s">
        <v>75</v>
      </c>
      <c r="T164" t="s">
        <v>75</v>
      </c>
      <c r="U164" t="s">
        <v>160</v>
      </c>
      <c r="V164" t="s">
        <v>77</v>
      </c>
      <c r="W164" t="s">
        <v>689</v>
      </c>
      <c r="X164" t="s">
        <v>181</v>
      </c>
      <c r="Y164" t="s">
        <v>143</v>
      </c>
      <c r="Z164" t="s">
        <v>81</v>
      </c>
      <c r="AA164" t="s">
        <v>82</v>
      </c>
      <c r="AD164" t="s">
        <v>83</v>
      </c>
      <c r="AE164" t="s">
        <v>84</v>
      </c>
      <c r="AF164" s="1">
        <v>36526</v>
      </c>
      <c r="AG164" s="3">
        <v>24701080</v>
      </c>
      <c r="AH164" t="s">
        <v>1603</v>
      </c>
      <c r="AI164" s="1">
        <v>24108</v>
      </c>
      <c r="AJ164" t="s">
        <v>86</v>
      </c>
      <c r="AK164" t="s">
        <v>605</v>
      </c>
      <c r="AL164" t="s">
        <v>264</v>
      </c>
      <c r="AM164" t="s">
        <v>1604</v>
      </c>
      <c r="AN164" t="str">
        <f t="shared" si="3"/>
        <v>MAMANI QUISPE RODOLFO</v>
      </c>
      <c r="AO164" t="s">
        <v>92</v>
      </c>
      <c r="AP164" t="s">
        <v>100</v>
      </c>
      <c r="AQ164" t="s">
        <v>119</v>
      </c>
      <c r="AR164" t="s">
        <v>92</v>
      </c>
      <c r="AS164" t="s">
        <v>119</v>
      </c>
      <c r="AT164" t="s">
        <v>100</v>
      </c>
      <c r="AU164" t="s">
        <v>100</v>
      </c>
      <c r="AV164" t="s">
        <v>119</v>
      </c>
      <c r="AW164" t="s">
        <v>95</v>
      </c>
      <c r="AX164" t="s">
        <v>136</v>
      </c>
      <c r="AZ164" t="s">
        <v>119</v>
      </c>
      <c r="BB164" t="s">
        <v>1605</v>
      </c>
      <c r="BC164" t="s">
        <v>119</v>
      </c>
      <c r="BD164" t="s">
        <v>100</v>
      </c>
      <c r="BE164" t="s">
        <v>74</v>
      </c>
      <c r="BF164" t="s">
        <v>101</v>
      </c>
      <c r="BI164" t="s">
        <v>72</v>
      </c>
      <c r="BJ164" t="s">
        <v>74</v>
      </c>
    </row>
    <row r="165" spans="1:62" x14ac:dyDescent="0.25">
      <c r="A165" s="5">
        <f>COUNTIF($B$1:B165,REPORTE!$C$3)</f>
        <v>1</v>
      </c>
      <c r="B165" s="3">
        <v>232199</v>
      </c>
      <c r="C165" t="s">
        <v>59</v>
      </c>
      <c r="D165" t="s">
        <v>60</v>
      </c>
      <c r="E165" t="s">
        <v>61</v>
      </c>
      <c r="F165" t="s">
        <v>62</v>
      </c>
      <c r="G165" t="s">
        <v>778</v>
      </c>
      <c r="H165" t="s">
        <v>120</v>
      </c>
      <c r="I165" t="s">
        <v>65</v>
      </c>
      <c r="J165" t="s">
        <v>498</v>
      </c>
      <c r="K165" t="s">
        <v>1560</v>
      </c>
      <c r="L165" t="s">
        <v>1561</v>
      </c>
      <c r="M165" t="s">
        <v>1562</v>
      </c>
      <c r="N165" t="s">
        <v>70</v>
      </c>
      <c r="O165" t="s">
        <v>1563</v>
      </c>
      <c r="P165" t="s">
        <v>72</v>
      </c>
      <c r="Q165" t="s">
        <v>1606</v>
      </c>
      <c r="R165" t="s">
        <v>74</v>
      </c>
      <c r="S165" t="s">
        <v>75</v>
      </c>
      <c r="T165" t="s">
        <v>75</v>
      </c>
      <c r="U165" t="s">
        <v>160</v>
      </c>
      <c r="V165" t="s">
        <v>141</v>
      </c>
      <c r="W165" t="s">
        <v>1607</v>
      </c>
      <c r="X165" t="s">
        <v>74</v>
      </c>
      <c r="Y165" t="s">
        <v>143</v>
      </c>
      <c r="Z165" t="s">
        <v>81</v>
      </c>
      <c r="AA165" t="s">
        <v>82</v>
      </c>
      <c r="AB165" s="1">
        <v>44986</v>
      </c>
      <c r="AC165" s="1">
        <v>45291</v>
      </c>
      <c r="AD165" t="s">
        <v>207</v>
      </c>
      <c r="AE165" t="s">
        <v>146</v>
      </c>
      <c r="AF165" t="s">
        <v>100</v>
      </c>
      <c r="AG165" s="3">
        <v>41415905</v>
      </c>
      <c r="AH165" t="s">
        <v>1608</v>
      </c>
      <c r="AI165" s="1">
        <v>29967</v>
      </c>
      <c r="AJ165" t="s">
        <v>86</v>
      </c>
      <c r="AK165" t="s">
        <v>744</v>
      </c>
      <c r="AL165" t="s">
        <v>653</v>
      </c>
      <c r="AM165" t="s">
        <v>1609</v>
      </c>
      <c r="AN165" t="str">
        <f t="shared" si="3"/>
        <v>CARDENAS CONDE HERNAN</v>
      </c>
      <c r="AO165" t="s">
        <v>166</v>
      </c>
      <c r="AP165" s="1">
        <v>40702</v>
      </c>
      <c r="AQ165" t="s">
        <v>1610</v>
      </c>
      <c r="AR165" t="s">
        <v>197</v>
      </c>
      <c r="AS165" t="s">
        <v>1611</v>
      </c>
      <c r="AT165" s="1">
        <v>40702</v>
      </c>
      <c r="AU165" s="1">
        <v>40702</v>
      </c>
      <c r="AV165" t="s">
        <v>94</v>
      </c>
      <c r="AW165" t="s">
        <v>95</v>
      </c>
      <c r="AX165" t="s">
        <v>200</v>
      </c>
      <c r="AY165" t="s">
        <v>153</v>
      </c>
      <c r="AZ165" t="s">
        <v>201</v>
      </c>
      <c r="BA165" t="s">
        <v>155</v>
      </c>
      <c r="BB165" t="s">
        <v>1612</v>
      </c>
      <c r="BC165" t="s">
        <v>1613</v>
      </c>
      <c r="BD165" s="1">
        <v>44971</v>
      </c>
      <c r="BE165" t="s">
        <v>1614</v>
      </c>
      <c r="BF165" t="s">
        <v>74</v>
      </c>
      <c r="BI165" t="s">
        <v>72</v>
      </c>
      <c r="BJ165" t="s">
        <v>74</v>
      </c>
    </row>
    <row r="166" spans="1:62" x14ac:dyDescent="0.25">
      <c r="A166" s="5">
        <f>COUNTIF($B$1:B166,REPORTE!$C$3)</f>
        <v>1</v>
      </c>
      <c r="B166" s="3">
        <v>232199</v>
      </c>
      <c r="C166" t="s">
        <v>59</v>
      </c>
      <c r="D166" t="s">
        <v>60</v>
      </c>
      <c r="E166" t="s">
        <v>61</v>
      </c>
      <c r="F166" t="s">
        <v>62</v>
      </c>
      <c r="G166" t="s">
        <v>778</v>
      </c>
      <c r="H166" t="s">
        <v>120</v>
      </c>
      <c r="I166" t="s">
        <v>65</v>
      </c>
      <c r="J166" t="s">
        <v>498</v>
      </c>
      <c r="K166" t="s">
        <v>1560</v>
      </c>
      <c r="L166" t="s">
        <v>1561</v>
      </c>
      <c r="M166" t="s">
        <v>1562</v>
      </c>
      <c r="N166" t="s">
        <v>70</v>
      </c>
      <c r="O166" t="s">
        <v>1563</v>
      </c>
      <c r="P166" t="s">
        <v>72</v>
      </c>
      <c r="Q166" t="s">
        <v>1615</v>
      </c>
      <c r="R166" t="s">
        <v>74</v>
      </c>
      <c r="S166" t="s">
        <v>75</v>
      </c>
      <c r="T166" t="s">
        <v>75</v>
      </c>
      <c r="U166" t="s">
        <v>160</v>
      </c>
      <c r="V166" t="s">
        <v>77</v>
      </c>
      <c r="W166" t="s">
        <v>689</v>
      </c>
      <c r="X166" t="s">
        <v>181</v>
      </c>
      <c r="Y166" t="s">
        <v>143</v>
      </c>
      <c r="Z166" t="s">
        <v>81</v>
      </c>
      <c r="AA166" t="s">
        <v>82</v>
      </c>
      <c r="AD166" t="s">
        <v>83</v>
      </c>
      <c r="AE166" t="s">
        <v>84</v>
      </c>
      <c r="AF166" s="1">
        <v>36526</v>
      </c>
      <c r="AG166" s="3">
        <v>24569212</v>
      </c>
      <c r="AH166" t="s">
        <v>1616</v>
      </c>
      <c r="AI166" s="1">
        <v>23549</v>
      </c>
      <c r="AJ166" t="s">
        <v>111</v>
      </c>
      <c r="AK166" t="s">
        <v>1617</v>
      </c>
      <c r="AL166" t="s">
        <v>835</v>
      </c>
      <c r="AM166" t="s">
        <v>1618</v>
      </c>
      <c r="AN166" t="str">
        <f t="shared" si="3"/>
        <v>ENRIQUEZ ESQUIVEL LUZ GLADYS</v>
      </c>
      <c r="AO166" t="s">
        <v>92</v>
      </c>
      <c r="AP166" t="s">
        <v>100</v>
      </c>
      <c r="AQ166" t="s">
        <v>119</v>
      </c>
      <c r="AR166" t="s">
        <v>92</v>
      </c>
      <c r="AS166" t="s">
        <v>119</v>
      </c>
      <c r="AT166" t="s">
        <v>100</v>
      </c>
      <c r="AU166" t="s">
        <v>100</v>
      </c>
      <c r="AV166" t="s">
        <v>119</v>
      </c>
      <c r="AW166" t="s">
        <v>95</v>
      </c>
      <c r="AX166" t="s">
        <v>136</v>
      </c>
      <c r="AZ166" t="s">
        <v>119</v>
      </c>
      <c r="BB166" t="s">
        <v>1619</v>
      </c>
      <c r="BC166" t="s">
        <v>119</v>
      </c>
      <c r="BD166" t="s">
        <v>100</v>
      </c>
      <c r="BE166" t="s">
        <v>74</v>
      </c>
      <c r="BF166" t="s">
        <v>101</v>
      </c>
      <c r="BI166" t="s">
        <v>72</v>
      </c>
      <c r="BJ166" t="s">
        <v>74</v>
      </c>
    </row>
    <row r="167" spans="1:62" x14ac:dyDescent="0.25">
      <c r="A167" s="5">
        <f>COUNTIF($B$1:B167,REPORTE!$C$3)</f>
        <v>1</v>
      </c>
      <c r="B167" s="3">
        <v>232199</v>
      </c>
      <c r="C167" t="s">
        <v>59</v>
      </c>
      <c r="D167" t="s">
        <v>60</v>
      </c>
      <c r="E167" t="s">
        <v>61</v>
      </c>
      <c r="F167" t="s">
        <v>62</v>
      </c>
      <c r="G167" t="s">
        <v>778</v>
      </c>
      <c r="H167" t="s">
        <v>120</v>
      </c>
      <c r="I167" t="s">
        <v>65</v>
      </c>
      <c r="J167" t="s">
        <v>498</v>
      </c>
      <c r="K167" t="s">
        <v>1560</v>
      </c>
      <c r="L167" t="s">
        <v>1561</v>
      </c>
      <c r="M167" t="s">
        <v>1562</v>
      </c>
      <c r="N167" t="s">
        <v>70</v>
      </c>
      <c r="O167" t="s">
        <v>1563</v>
      </c>
      <c r="P167" t="s">
        <v>72</v>
      </c>
      <c r="Q167" t="s">
        <v>1620</v>
      </c>
      <c r="R167" t="s">
        <v>74</v>
      </c>
      <c r="S167" t="s">
        <v>75</v>
      </c>
      <c r="T167" t="s">
        <v>75</v>
      </c>
      <c r="U167" t="s">
        <v>522</v>
      </c>
      <c r="V167" t="s">
        <v>141</v>
      </c>
      <c r="W167" t="s">
        <v>1621</v>
      </c>
      <c r="X167" t="s">
        <v>74</v>
      </c>
      <c r="Y167" t="s">
        <v>143</v>
      </c>
      <c r="Z167" t="s">
        <v>81</v>
      </c>
      <c r="AA167" t="s">
        <v>82</v>
      </c>
      <c r="AB167" s="1">
        <v>44995</v>
      </c>
      <c r="AC167" s="1">
        <v>45291</v>
      </c>
      <c r="AD167" t="s">
        <v>83</v>
      </c>
      <c r="AE167" t="s">
        <v>146</v>
      </c>
      <c r="AF167" t="s">
        <v>100</v>
      </c>
      <c r="AG167" s="3">
        <v>41139367</v>
      </c>
      <c r="AH167" t="s">
        <v>1622</v>
      </c>
      <c r="AI167" s="1">
        <v>28842</v>
      </c>
      <c r="AJ167" t="s">
        <v>111</v>
      </c>
      <c r="AK167" t="s">
        <v>1623</v>
      </c>
      <c r="AL167" t="s">
        <v>175</v>
      </c>
      <c r="AM167" t="s">
        <v>1624</v>
      </c>
      <c r="AN167" t="str">
        <f t="shared" si="3"/>
        <v>PACHECO ROQUE CRISTINA VIRGINIA</v>
      </c>
      <c r="AO167" t="s">
        <v>166</v>
      </c>
      <c r="AP167" s="1">
        <v>38498</v>
      </c>
      <c r="AQ167" t="s">
        <v>1625</v>
      </c>
      <c r="AR167" t="s">
        <v>197</v>
      </c>
      <c r="AS167" t="s">
        <v>1626</v>
      </c>
      <c r="AT167" s="1">
        <v>38498</v>
      </c>
      <c r="AU167" s="1">
        <v>38498</v>
      </c>
      <c r="AV167" t="s">
        <v>1627</v>
      </c>
      <c r="AW167" t="s">
        <v>119</v>
      </c>
      <c r="AX167" t="s">
        <v>152</v>
      </c>
      <c r="AY167" t="s">
        <v>153</v>
      </c>
      <c r="AZ167" t="s">
        <v>1093</v>
      </c>
      <c r="BA167" t="s">
        <v>155</v>
      </c>
      <c r="BB167" t="s">
        <v>1628</v>
      </c>
      <c r="BC167" t="s">
        <v>1629</v>
      </c>
      <c r="BD167" s="1">
        <v>45005</v>
      </c>
      <c r="BE167" t="s">
        <v>1630</v>
      </c>
      <c r="BF167" t="s">
        <v>74</v>
      </c>
      <c r="BI167" t="s">
        <v>72</v>
      </c>
      <c r="BJ167" t="s">
        <v>74</v>
      </c>
    </row>
    <row r="168" spans="1:62" x14ac:dyDescent="0.25">
      <c r="A168" s="5">
        <f>COUNTIF($B$1:B168,REPORTE!$C$3)</f>
        <v>1</v>
      </c>
      <c r="B168" s="3">
        <v>232199</v>
      </c>
      <c r="C168" t="s">
        <v>59</v>
      </c>
      <c r="D168" t="s">
        <v>60</v>
      </c>
      <c r="E168" t="s">
        <v>61</v>
      </c>
      <c r="F168" t="s">
        <v>62</v>
      </c>
      <c r="G168" t="s">
        <v>778</v>
      </c>
      <c r="H168" t="s">
        <v>120</v>
      </c>
      <c r="I168" t="s">
        <v>65</v>
      </c>
      <c r="J168" t="s">
        <v>498</v>
      </c>
      <c r="K168" t="s">
        <v>1560</v>
      </c>
      <c r="L168" t="s">
        <v>1561</v>
      </c>
      <c r="M168" t="s">
        <v>1562</v>
      </c>
      <c r="N168" t="s">
        <v>70</v>
      </c>
      <c r="O168" t="s">
        <v>1563</v>
      </c>
      <c r="P168" t="s">
        <v>72</v>
      </c>
      <c r="Q168" t="s">
        <v>1631</v>
      </c>
      <c r="R168" t="s">
        <v>74</v>
      </c>
      <c r="S168" t="s">
        <v>75</v>
      </c>
      <c r="T168" t="s">
        <v>75</v>
      </c>
      <c r="U168" t="s">
        <v>160</v>
      </c>
      <c r="V168" t="s">
        <v>141</v>
      </c>
      <c r="W168" t="s">
        <v>1632</v>
      </c>
      <c r="X168" t="s">
        <v>74</v>
      </c>
      <c r="Y168" t="s">
        <v>143</v>
      </c>
      <c r="Z168" t="s">
        <v>81</v>
      </c>
      <c r="AA168" t="s">
        <v>82</v>
      </c>
      <c r="AB168" s="1">
        <v>44986</v>
      </c>
      <c r="AC168" s="1">
        <v>45291</v>
      </c>
      <c r="AD168" t="s">
        <v>83</v>
      </c>
      <c r="AE168" t="s">
        <v>146</v>
      </c>
      <c r="AF168" t="s">
        <v>100</v>
      </c>
      <c r="AG168" s="3">
        <v>71944548</v>
      </c>
      <c r="AH168" t="s">
        <v>1633</v>
      </c>
      <c r="AI168" s="1">
        <v>35346</v>
      </c>
      <c r="AJ168" t="s">
        <v>111</v>
      </c>
      <c r="AK168" t="s">
        <v>1634</v>
      </c>
      <c r="AL168" t="s">
        <v>1635</v>
      </c>
      <c r="AM168" t="s">
        <v>1636</v>
      </c>
      <c r="AN168" t="str">
        <f t="shared" si="3"/>
        <v>LOPEZ PACCO FLOR NELIDA</v>
      </c>
      <c r="AO168" t="s">
        <v>166</v>
      </c>
      <c r="AP168" s="1">
        <v>2</v>
      </c>
      <c r="AQ168" t="s">
        <v>119</v>
      </c>
      <c r="AR168" t="s">
        <v>197</v>
      </c>
      <c r="AS168" t="s">
        <v>1637</v>
      </c>
      <c r="AT168" s="1">
        <v>44251</v>
      </c>
      <c r="AU168" s="1">
        <v>44251</v>
      </c>
      <c r="AV168" t="s">
        <v>1638</v>
      </c>
      <c r="AW168" t="s">
        <v>74</v>
      </c>
      <c r="AX168" t="s">
        <v>200</v>
      </c>
      <c r="AY168" t="s">
        <v>153</v>
      </c>
      <c r="AZ168" t="s">
        <v>1639</v>
      </c>
      <c r="BA168" t="s">
        <v>155</v>
      </c>
      <c r="BB168" t="s">
        <v>1640</v>
      </c>
      <c r="BC168" t="s">
        <v>1641</v>
      </c>
      <c r="BD168" s="1">
        <v>44971</v>
      </c>
      <c r="BE168" t="s">
        <v>1642</v>
      </c>
      <c r="BF168" t="s">
        <v>74</v>
      </c>
      <c r="BI168" t="s">
        <v>72</v>
      </c>
      <c r="BJ168" t="s">
        <v>74</v>
      </c>
    </row>
    <row r="169" spans="1:62" x14ac:dyDescent="0.25">
      <c r="A169" s="5">
        <f>COUNTIF($B$1:B169,REPORTE!$C$3)</f>
        <v>1</v>
      </c>
      <c r="B169" s="3">
        <v>232199</v>
      </c>
      <c r="C169" t="s">
        <v>59</v>
      </c>
      <c r="D169" t="s">
        <v>60</v>
      </c>
      <c r="E169" t="s">
        <v>61</v>
      </c>
      <c r="F169" t="s">
        <v>62</v>
      </c>
      <c r="G169" t="s">
        <v>778</v>
      </c>
      <c r="H169" t="s">
        <v>120</v>
      </c>
      <c r="I169" t="s">
        <v>65</v>
      </c>
      <c r="J169" t="s">
        <v>498</v>
      </c>
      <c r="K169" t="s">
        <v>1560</v>
      </c>
      <c r="L169" t="s">
        <v>1561</v>
      </c>
      <c r="M169" t="s">
        <v>1562</v>
      </c>
      <c r="N169" t="s">
        <v>70</v>
      </c>
      <c r="O169" t="s">
        <v>1563</v>
      </c>
      <c r="P169" t="s">
        <v>72</v>
      </c>
      <c r="Q169" t="s">
        <v>1643</v>
      </c>
      <c r="R169" t="s">
        <v>74</v>
      </c>
      <c r="S169" t="s">
        <v>75</v>
      </c>
      <c r="T169" t="s">
        <v>75</v>
      </c>
      <c r="U169" t="s">
        <v>160</v>
      </c>
      <c r="V169" t="s">
        <v>77</v>
      </c>
      <c r="W169" t="s">
        <v>1644</v>
      </c>
      <c r="X169" t="s">
        <v>79</v>
      </c>
      <c r="Y169" t="s">
        <v>80</v>
      </c>
      <c r="Z169" t="s">
        <v>81</v>
      </c>
      <c r="AA169" t="s">
        <v>82</v>
      </c>
      <c r="AD169" t="s">
        <v>83</v>
      </c>
      <c r="AE169" t="s">
        <v>84</v>
      </c>
      <c r="AF169" s="1">
        <v>41701</v>
      </c>
      <c r="AG169" s="3">
        <v>24715314</v>
      </c>
      <c r="AH169" t="s">
        <v>1645</v>
      </c>
      <c r="AI169" s="1">
        <v>27859</v>
      </c>
      <c r="AJ169" t="s">
        <v>86</v>
      </c>
      <c r="AK169" t="s">
        <v>807</v>
      </c>
      <c r="AL169" t="s">
        <v>835</v>
      </c>
      <c r="AM169" t="s">
        <v>1646</v>
      </c>
      <c r="AN169" t="str">
        <f t="shared" si="3"/>
        <v>CORRALES ESQUIVEL MARCELINO ALDO</v>
      </c>
      <c r="AO169" t="s">
        <v>90</v>
      </c>
      <c r="AP169" s="1">
        <v>36526</v>
      </c>
      <c r="AQ169" t="s">
        <v>101</v>
      </c>
      <c r="AR169" t="s">
        <v>92</v>
      </c>
      <c r="AS169" t="s">
        <v>101</v>
      </c>
      <c r="AT169" s="1">
        <v>36526</v>
      </c>
      <c r="AU169" s="1">
        <v>36526</v>
      </c>
      <c r="AV169" t="s">
        <v>94</v>
      </c>
      <c r="AW169" t="s">
        <v>95</v>
      </c>
      <c r="AX169" t="s">
        <v>96</v>
      </c>
      <c r="AZ169" t="s">
        <v>1647</v>
      </c>
      <c r="BB169" t="s">
        <v>1648</v>
      </c>
      <c r="BC169" t="s">
        <v>119</v>
      </c>
      <c r="BD169" t="s">
        <v>100</v>
      </c>
      <c r="BE169" t="s">
        <v>74</v>
      </c>
      <c r="BF169" t="s">
        <v>101</v>
      </c>
      <c r="BI169" t="s">
        <v>72</v>
      </c>
      <c r="BJ169" t="s">
        <v>74</v>
      </c>
    </row>
    <row r="170" spans="1:62" x14ac:dyDescent="0.25">
      <c r="A170" s="5">
        <f>COUNTIF($B$1:B170,REPORTE!$C$3)</f>
        <v>1</v>
      </c>
      <c r="B170" s="3">
        <v>232199</v>
      </c>
      <c r="C170" t="s">
        <v>59</v>
      </c>
      <c r="D170" t="s">
        <v>60</v>
      </c>
      <c r="E170" t="s">
        <v>61</v>
      </c>
      <c r="F170" t="s">
        <v>62</v>
      </c>
      <c r="G170" t="s">
        <v>778</v>
      </c>
      <c r="H170" t="s">
        <v>120</v>
      </c>
      <c r="I170" t="s">
        <v>65</v>
      </c>
      <c r="J170" t="s">
        <v>498</v>
      </c>
      <c r="K170" t="s">
        <v>1560</v>
      </c>
      <c r="L170" t="s">
        <v>1561</v>
      </c>
      <c r="M170" t="s">
        <v>1562</v>
      </c>
      <c r="N170" t="s">
        <v>70</v>
      </c>
      <c r="O170" t="s">
        <v>1563</v>
      </c>
      <c r="P170" t="s">
        <v>72</v>
      </c>
      <c r="Q170" t="s">
        <v>1649</v>
      </c>
      <c r="R170" t="s">
        <v>74</v>
      </c>
      <c r="S170" t="s">
        <v>75</v>
      </c>
      <c r="T170" t="s">
        <v>75</v>
      </c>
      <c r="U170" t="s">
        <v>160</v>
      </c>
      <c r="V170" t="s">
        <v>77</v>
      </c>
      <c r="W170" t="s">
        <v>1650</v>
      </c>
      <c r="X170" t="s">
        <v>181</v>
      </c>
      <c r="Y170" t="s">
        <v>143</v>
      </c>
      <c r="Z170" t="s">
        <v>81</v>
      </c>
      <c r="AA170" t="s">
        <v>82</v>
      </c>
      <c r="AD170" t="s">
        <v>83</v>
      </c>
      <c r="AE170" t="s">
        <v>84</v>
      </c>
      <c r="AF170" s="1">
        <v>36526</v>
      </c>
      <c r="AG170" s="3">
        <v>24699681</v>
      </c>
      <c r="AH170" t="s">
        <v>1651</v>
      </c>
      <c r="AI170" s="1">
        <v>23445</v>
      </c>
      <c r="AJ170" t="s">
        <v>86</v>
      </c>
      <c r="AK170" t="s">
        <v>1652</v>
      </c>
      <c r="AL170" t="s">
        <v>1653</v>
      </c>
      <c r="AM170" t="s">
        <v>1654</v>
      </c>
      <c r="AN170" t="str">
        <f t="shared" si="3"/>
        <v>LIMA HUALLA FRANCISCO</v>
      </c>
      <c r="AO170" t="s">
        <v>92</v>
      </c>
      <c r="AP170" t="s">
        <v>100</v>
      </c>
      <c r="AQ170" t="s">
        <v>119</v>
      </c>
      <c r="AR170" t="s">
        <v>92</v>
      </c>
      <c r="AS170" t="s">
        <v>119</v>
      </c>
      <c r="AT170" t="s">
        <v>100</v>
      </c>
      <c r="AU170" t="s">
        <v>100</v>
      </c>
      <c r="AV170" t="s">
        <v>119</v>
      </c>
      <c r="AW170" t="s">
        <v>95</v>
      </c>
      <c r="AX170" t="s">
        <v>136</v>
      </c>
      <c r="AZ170" t="s">
        <v>119</v>
      </c>
      <c r="BB170" t="s">
        <v>1655</v>
      </c>
      <c r="BC170" t="s">
        <v>119</v>
      </c>
      <c r="BD170" t="s">
        <v>100</v>
      </c>
      <c r="BE170" t="s">
        <v>74</v>
      </c>
      <c r="BF170" t="s">
        <v>101</v>
      </c>
      <c r="BI170" t="s">
        <v>72</v>
      </c>
      <c r="BJ170" t="s">
        <v>74</v>
      </c>
    </row>
    <row r="171" spans="1:62" x14ac:dyDescent="0.25">
      <c r="A171" s="5">
        <f>COUNTIF($B$1:B171,REPORTE!$C$3)</f>
        <v>1</v>
      </c>
      <c r="B171" s="3">
        <v>232199</v>
      </c>
      <c r="C171" t="s">
        <v>59</v>
      </c>
      <c r="D171" t="s">
        <v>60</v>
      </c>
      <c r="E171" t="s">
        <v>61</v>
      </c>
      <c r="F171" t="s">
        <v>62</v>
      </c>
      <c r="G171" t="s">
        <v>778</v>
      </c>
      <c r="H171" t="s">
        <v>120</v>
      </c>
      <c r="I171" t="s">
        <v>65</v>
      </c>
      <c r="J171" t="s">
        <v>498</v>
      </c>
      <c r="K171" t="s">
        <v>1560</v>
      </c>
      <c r="L171" t="s">
        <v>1561</v>
      </c>
      <c r="M171" t="s">
        <v>1562</v>
      </c>
      <c r="N171" t="s">
        <v>70</v>
      </c>
      <c r="O171" t="s">
        <v>1563</v>
      </c>
      <c r="P171" t="s">
        <v>72</v>
      </c>
      <c r="Q171" t="s">
        <v>1656</v>
      </c>
      <c r="R171" t="s">
        <v>74</v>
      </c>
      <c r="S171" t="s">
        <v>75</v>
      </c>
      <c r="T171" t="s">
        <v>75</v>
      </c>
      <c r="U171" t="s">
        <v>160</v>
      </c>
      <c r="V171" t="s">
        <v>77</v>
      </c>
      <c r="W171" t="s">
        <v>1657</v>
      </c>
      <c r="X171" t="s">
        <v>108</v>
      </c>
      <c r="Y171" t="s">
        <v>109</v>
      </c>
      <c r="Z171" t="s">
        <v>81</v>
      </c>
      <c r="AA171" t="s">
        <v>82</v>
      </c>
      <c r="AD171" t="s">
        <v>83</v>
      </c>
      <c r="AE171" t="s">
        <v>84</v>
      </c>
      <c r="AF171" s="1">
        <v>40603</v>
      </c>
      <c r="AG171" s="3">
        <v>43580755</v>
      </c>
      <c r="AH171" t="s">
        <v>1658</v>
      </c>
      <c r="AI171" s="1">
        <v>29463</v>
      </c>
      <c r="AJ171" t="s">
        <v>111</v>
      </c>
      <c r="AK171" t="s">
        <v>1659</v>
      </c>
      <c r="AL171" t="s">
        <v>1660</v>
      </c>
      <c r="AM171" t="s">
        <v>1661</v>
      </c>
      <c r="AN171" t="str">
        <f t="shared" si="3"/>
        <v>CHULLO LLAVE JANETTE</v>
      </c>
      <c r="AO171" t="s">
        <v>90</v>
      </c>
      <c r="AP171" t="s">
        <v>100</v>
      </c>
      <c r="AQ171" t="s">
        <v>119</v>
      </c>
      <c r="AR171" t="s">
        <v>92</v>
      </c>
      <c r="AS171" t="s">
        <v>101</v>
      </c>
      <c r="AT171" t="s">
        <v>100</v>
      </c>
      <c r="AU171" t="s">
        <v>100</v>
      </c>
      <c r="AV171" t="s">
        <v>1662</v>
      </c>
      <c r="AW171" t="s">
        <v>95</v>
      </c>
      <c r="AX171" t="s">
        <v>152</v>
      </c>
      <c r="AZ171" t="s">
        <v>1663</v>
      </c>
      <c r="BB171" t="s">
        <v>1664</v>
      </c>
      <c r="BC171" t="s">
        <v>119</v>
      </c>
      <c r="BD171" t="s">
        <v>100</v>
      </c>
      <c r="BE171" t="s">
        <v>74</v>
      </c>
      <c r="BF171" t="s">
        <v>101</v>
      </c>
      <c r="BI171" t="s">
        <v>72</v>
      </c>
      <c r="BJ171" t="s">
        <v>74</v>
      </c>
    </row>
    <row r="172" spans="1:62" x14ac:dyDescent="0.25">
      <c r="A172" s="5">
        <f>COUNTIF($B$1:B172,REPORTE!$C$3)</f>
        <v>1</v>
      </c>
      <c r="B172" s="3">
        <v>232199</v>
      </c>
      <c r="C172" t="s">
        <v>59</v>
      </c>
      <c r="D172" t="s">
        <v>60</v>
      </c>
      <c r="E172" t="s">
        <v>61</v>
      </c>
      <c r="F172" t="s">
        <v>62</v>
      </c>
      <c r="G172" t="s">
        <v>778</v>
      </c>
      <c r="H172" t="s">
        <v>120</v>
      </c>
      <c r="I172" t="s">
        <v>65</v>
      </c>
      <c r="J172" t="s">
        <v>498</v>
      </c>
      <c r="K172" t="s">
        <v>1560</v>
      </c>
      <c r="L172" t="s">
        <v>1561</v>
      </c>
      <c r="M172" t="s">
        <v>1562</v>
      </c>
      <c r="N172" t="s">
        <v>70</v>
      </c>
      <c r="O172" t="s">
        <v>1563</v>
      </c>
      <c r="P172" t="s">
        <v>72</v>
      </c>
      <c r="Q172" t="s">
        <v>1665</v>
      </c>
      <c r="R172" t="s">
        <v>74</v>
      </c>
      <c r="S172" t="s">
        <v>75</v>
      </c>
      <c r="T172" t="s">
        <v>75</v>
      </c>
      <c r="U172" t="s">
        <v>160</v>
      </c>
      <c r="V172" t="s">
        <v>77</v>
      </c>
      <c r="W172" t="s">
        <v>1666</v>
      </c>
      <c r="X172" t="s">
        <v>407</v>
      </c>
      <c r="Y172" t="s">
        <v>408</v>
      </c>
      <c r="Z172" t="s">
        <v>81</v>
      </c>
      <c r="AA172" t="s">
        <v>82</v>
      </c>
      <c r="AD172" t="s">
        <v>83</v>
      </c>
      <c r="AE172" t="s">
        <v>84</v>
      </c>
      <c r="AF172" s="1">
        <v>43172</v>
      </c>
      <c r="AG172" s="3">
        <v>24006182</v>
      </c>
      <c r="AH172" t="s">
        <v>1667</v>
      </c>
      <c r="AI172" s="1">
        <v>28562</v>
      </c>
      <c r="AJ172" t="s">
        <v>86</v>
      </c>
      <c r="AK172" t="s">
        <v>555</v>
      </c>
      <c r="AL172" t="s">
        <v>1668</v>
      </c>
      <c r="AM172" t="s">
        <v>226</v>
      </c>
      <c r="AN172" t="str">
        <f t="shared" si="3"/>
        <v>ALVAREZ VILLALOBOS EDWIN</v>
      </c>
      <c r="AO172" t="s">
        <v>90</v>
      </c>
      <c r="AP172" s="1">
        <v>42808</v>
      </c>
      <c r="AQ172" t="s">
        <v>119</v>
      </c>
      <c r="AR172" t="s">
        <v>92</v>
      </c>
      <c r="AS172" t="s">
        <v>101</v>
      </c>
      <c r="AT172" t="s">
        <v>100</v>
      </c>
      <c r="AU172" t="s">
        <v>100</v>
      </c>
      <c r="AV172" t="s">
        <v>913</v>
      </c>
      <c r="AW172" t="s">
        <v>95</v>
      </c>
      <c r="AX172" t="s">
        <v>96</v>
      </c>
      <c r="AZ172" t="s">
        <v>1669</v>
      </c>
      <c r="BB172" t="s">
        <v>1670</v>
      </c>
      <c r="BC172" t="s">
        <v>119</v>
      </c>
      <c r="BD172" t="s">
        <v>100</v>
      </c>
      <c r="BE172" t="s">
        <v>74</v>
      </c>
      <c r="BF172" t="s">
        <v>101</v>
      </c>
      <c r="BI172" t="s">
        <v>72</v>
      </c>
      <c r="BJ172" t="s">
        <v>74</v>
      </c>
    </row>
    <row r="173" spans="1:62" x14ac:dyDescent="0.25">
      <c r="A173" s="5">
        <f>COUNTIF($B$1:B173,REPORTE!$C$3)</f>
        <v>1</v>
      </c>
      <c r="B173" s="3">
        <v>232199</v>
      </c>
      <c r="C173" t="s">
        <v>59</v>
      </c>
      <c r="D173" t="s">
        <v>60</v>
      </c>
      <c r="E173" t="s">
        <v>61</v>
      </c>
      <c r="F173" t="s">
        <v>62</v>
      </c>
      <c r="G173" t="s">
        <v>778</v>
      </c>
      <c r="H173" t="s">
        <v>120</v>
      </c>
      <c r="I173" t="s">
        <v>65</v>
      </c>
      <c r="J173" t="s">
        <v>498</v>
      </c>
      <c r="K173" t="s">
        <v>1560</v>
      </c>
      <c r="L173" t="s">
        <v>1561</v>
      </c>
      <c r="M173" t="s">
        <v>1562</v>
      </c>
      <c r="N173" t="s">
        <v>70</v>
      </c>
      <c r="O173" t="s">
        <v>1563</v>
      </c>
      <c r="P173" t="s">
        <v>72</v>
      </c>
      <c r="Q173" t="s">
        <v>1671</v>
      </c>
      <c r="R173" t="s">
        <v>74</v>
      </c>
      <c r="S173" t="s">
        <v>75</v>
      </c>
      <c r="T173" t="s">
        <v>75</v>
      </c>
      <c r="U173" t="s">
        <v>160</v>
      </c>
      <c r="V173" t="s">
        <v>77</v>
      </c>
      <c r="W173" t="s">
        <v>1672</v>
      </c>
      <c r="X173" t="s">
        <v>108</v>
      </c>
      <c r="Y173" t="s">
        <v>109</v>
      </c>
      <c r="Z173" t="s">
        <v>81</v>
      </c>
      <c r="AA173" t="s">
        <v>82</v>
      </c>
      <c r="AD173" t="s">
        <v>83</v>
      </c>
      <c r="AE173" t="s">
        <v>84</v>
      </c>
      <c r="AF173" t="s">
        <v>100</v>
      </c>
      <c r="AG173" s="3">
        <v>29639834</v>
      </c>
      <c r="AH173" t="s">
        <v>1673</v>
      </c>
      <c r="AI173" s="1">
        <v>26112</v>
      </c>
      <c r="AJ173" t="s">
        <v>111</v>
      </c>
      <c r="AK173" t="s">
        <v>1674</v>
      </c>
      <c r="AL173" t="s">
        <v>1675</v>
      </c>
      <c r="AM173" t="s">
        <v>1676</v>
      </c>
      <c r="AN173" t="str">
        <f t="shared" si="3"/>
        <v>HERRERA GUZMAN ELENA TRINIDAD</v>
      </c>
      <c r="AO173" t="s">
        <v>166</v>
      </c>
      <c r="AP173" s="1">
        <v>37028</v>
      </c>
      <c r="AQ173" t="s">
        <v>1677</v>
      </c>
      <c r="AR173" t="s">
        <v>212</v>
      </c>
      <c r="AS173" t="s">
        <v>1678</v>
      </c>
      <c r="AT173" s="1">
        <v>37028</v>
      </c>
      <c r="AU173" s="1">
        <v>37028</v>
      </c>
      <c r="AV173" t="s">
        <v>830</v>
      </c>
      <c r="AW173" t="s">
        <v>95</v>
      </c>
      <c r="AX173" t="s">
        <v>152</v>
      </c>
      <c r="AY173" t="s">
        <v>153</v>
      </c>
      <c r="AZ173" t="s">
        <v>1679</v>
      </c>
      <c r="BA173" t="s">
        <v>661</v>
      </c>
      <c r="BB173" t="s">
        <v>1680</v>
      </c>
      <c r="BC173" t="s">
        <v>1681</v>
      </c>
      <c r="BD173" t="s">
        <v>100</v>
      </c>
      <c r="BE173" t="s">
        <v>74</v>
      </c>
      <c r="BF173" t="s">
        <v>101</v>
      </c>
      <c r="BI173" t="s">
        <v>72</v>
      </c>
      <c r="BJ173" t="s">
        <v>74</v>
      </c>
    </row>
    <row r="174" spans="1:62" x14ac:dyDescent="0.25">
      <c r="A174" s="5">
        <f>COUNTIF($B$1:B174,REPORTE!$C$3)</f>
        <v>1</v>
      </c>
      <c r="B174" s="3">
        <v>232199</v>
      </c>
      <c r="C174" t="s">
        <v>59</v>
      </c>
      <c r="D174" t="s">
        <v>60</v>
      </c>
      <c r="E174" t="s">
        <v>61</v>
      </c>
      <c r="F174" t="s">
        <v>62</v>
      </c>
      <c r="G174" t="s">
        <v>778</v>
      </c>
      <c r="H174" t="s">
        <v>120</v>
      </c>
      <c r="I174" t="s">
        <v>65</v>
      </c>
      <c r="J174" t="s">
        <v>498</v>
      </c>
      <c r="K174" t="s">
        <v>1560</v>
      </c>
      <c r="L174" t="s">
        <v>1561</v>
      </c>
      <c r="M174" t="s">
        <v>1562</v>
      </c>
      <c r="N174" t="s">
        <v>70</v>
      </c>
      <c r="O174" t="s">
        <v>1563</v>
      </c>
      <c r="P174" t="s">
        <v>72</v>
      </c>
      <c r="Q174" t="s">
        <v>1682</v>
      </c>
      <c r="R174" t="s">
        <v>74</v>
      </c>
      <c r="S174" t="s">
        <v>75</v>
      </c>
      <c r="T174" t="s">
        <v>75</v>
      </c>
      <c r="U174" t="s">
        <v>160</v>
      </c>
      <c r="V174" t="s">
        <v>77</v>
      </c>
      <c r="W174" t="s">
        <v>1683</v>
      </c>
      <c r="X174" t="s">
        <v>181</v>
      </c>
      <c r="Y174" t="s">
        <v>143</v>
      </c>
      <c r="Z174" t="s">
        <v>81</v>
      </c>
      <c r="AA174" t="s">
        <v>82</v>
      </c>
      <c r="AD174" t="s">
        <v>83</v>
      </c>
      <c r="AE174" t="s">
        <v>84</v>
      </c>
      <c r="AF174" s="1">
        <v>36526</v>
      </c>
      <c r="AG174" s="3">
        <v>24569601</v>
      </c>
      <c r="AH174" t="s">
        <v>1684</v>
      </c>
      <c r="AI174" s="1">
        <v>21440</v>
      </c>
      <c r="AJ174" t="s">
        <v>86</v>
      </c>
      <c r="AK174" t="s">
        <v>744</v>
      </c>
      <c r="AL174" t="s">
        <v>1517</v>
      </c>
      <c r="AM174" t="s">
        <v>1685</v>
      </c>
      <c r="AN174" t="str">
        <f t="shared" si="3"/>
        <v>CARDENAS LOZANO LORENZO</v>
      </c>
      <c r="AO174" t="s">
        <v>92</v>
      </c>
      <c r="AP174" t="s">
        <v>100</v>
      </c>
      <c r="AQ174" t="s">
        <v>119</v>
      </c>
      <c r="AR174" t="s">
        <v>92</v>
      </c>
      <c r="AS174" t="s">
        <v>119</v>
      </c>
      <c r="AT174" t="s">
        <v>100</v>
      </c>
      <c r="AU174" t="s">
        <v>100</v>
      </c>
      <c r="AV174" t="s">
        <v>119</v>
      </c>
      <c r="AW174" t="s">
        <v>95</v>
      </c>
      <c r="AX174" t="s">
        <v>136</v>
      </c>
      <c r="AZ174" t="s">
        <v>119</v>
      </c>
      <c r="BB174" t="s">
        <v>1686</v>
      </c>
      <c r="BC174" t="s">
        <v>119</v>
      </c>
      <c r="BD174" t="s">
        <v>100</v>
      </c>
      <c r="BE174" t="s">
        <v>74</v>
      </c>
      <c r="BF174" t="s">
        <v>101</v>
      </c>
      <c r="BI174" t="s">
        <v>72</v>
      </c>
      <c r="BJ174" t="s">
        <v>74</v>
      </c>
    </row>
    <row r="175" spans="1:62" x14ac:dyDescent="0.25">
      <c r="A175" s="5">
        <f>COUNTIF($B$1:B175,REPORTE!$C$3)</f>
        <v>1</v>
      </c>
      <c r="B175" s="3">
        <v>232199</v>
      </c>
      <c r="C175" t="s">
        <v>59</v>
      </c>
      <c r="D175" t="s">
        <v>60</v>
      </c>
      <c r="E175" t="s">
        <v>61</v>
      </c>
      <c r="F175" t="s">
        <v>62</v>
      </c>
      <c r="G175" t="s">
        <v>778</v>
      </c>
      <c r="H175" t="s">
        <v>120</v>
      </c>
      <c r="I175" t="s">
        <v>65</v>
      </c>
      <c r="J175" t="s">
        <v>498</v>
      </c>
      <c r="K175" t="s">
        <v>1560</v>
      </c>
      <c r="L175" t="s">
        <v>1561</v>
      </c>
      <c r="M175" t="s">
        <v>1562</v>
      </c>
      <c r="N175" t="s">
        <v>70</v>
      </c>
      <c r="O175" t="s">
        <v>1563</v>
      </c>
      <c r="P175" t="s">
        <v>72</v>
      </c>
      <c r="Q175" t="s">
        <v>1687</v>
      </c>
      <c r="R175" t="s">
        <v>74</v>
      </c>
      <c r="S175" t="s">
        <v>75</v>
      </c>
      <c r="T175" t="s">
        <v>75</v>
      </c>
      <c r="U175" t="s">
        <v>160</v>
      </c>
      <c r="V175" t="s">
        <v>77</v>
      </c>
      <c r="W175" t="s">
        <v>1688</v>
      </c>
      <c r="X175" t="s">
        <v>181</v>
      </c>
      <c r="Y175" t="s">
        <v>143</v>
      </c>
      <c r="Z175" t="s">
        <v>81</v>
      </c>
      <c r="AA175" t="s">
        <v>82</v>
      </c>
      <c r="AD175" t="s">
        <v>83</v>
      </c>
      <c r="AE175" t="s">
        <v>84</v>
      </c>
      <c r="AF175" s="1">
        <v>42795</v>
      </c>
      <c r="AG175" s="3">
        <v>24860927</v>
      </c>
      <c r="AH175" t="s">
        <v>1689</v>
      </c>
      <c r="AI175" s="1">
        <v>23884</v>
      </c>
      <c r="AJ175" t="s">
        <v>111</v>
      </c>
      <c r="AK175" t="s">
        <v>264</v>
      </c>
      <c r="AL175" t="s">
        <v>1690</v>
      </c>
      <c r="AM175" t="s">
        <v>1691</v>
      </c>
      <c r="AN175" t="str">
        <f t="shared" si="3"/>
        <v>QUISPE HUAIHUA RITA DOMINGA</v>
      </c>
      <c r="AO175" t="s">
        <v>90</v>
      </c>
      <c r="AP175" s="1">
        <v>2</v>
      </c>
      <c r="AQ175" t="s">
        <v>101</v>
      </c>
      <c r="AR175" t="s">
        <v>92</v>
      </c>
      <c r="AS175" t="s">
        <v>101</v>
      </c>
      <c r="AT175" t="s">
        <v>100</v>
      </c>
      <c r="AU175" t="s">
        <v>100</v>
      </c>
      <c r="AV175" t="s">
        <v>101</v>
      </c>
      <c r="AW175" t="s">
        <v>95</v>
      </c>
      <c r="AX175" t="s">
        <v>136</v>
      </c>
      <c r="AZ175" t="s">
        <v>101</v>
      </c>
      <c r="BB175" t="s">
        <v>1692</v>
      </c>
      <c r="BC175" t="s">
        <v>1693</v>
      </c>
      <c r="BD175" t="s">
        <v>100</v>
      </c>
      <c r="BE175" t="s">
        <v>74</v>
      </c>
      <c r="BF175" t="s">
        <v>101</v>
      </c>
      <c r="BI175" t="s">
        <v>72</v>
      </c>
      <c r="BJ175" t="s">
        <v>74</v>
      </c>
    </row>
    <row r="176" spans="1:62" x14ac:dyDescent="0.25">
      <c r="A176" s="5">
        <f>COUNTIF($B$1:B176,REPORTE!$C$3)</f>
        <v>1</v>
      </c>
      <c r="B176" s="3">
        <v>232199</v>
      </c>
      <c r="C176" t="s">
        <v>59</v>
      </c>
      <c r="D176" t="s">
        <v>60</v>
      </c>
      <c r="E176" t="s">
        <v>61</v>
      </c>
      <c r="F176" t="s">
        <v>62</v>
      </c>
      <c r="G176" t="s">
        <v>778</v>
      </c>
      <c r="H176" t="s">
        <v>120</v>
      </c>
      <c r="I176" t="s">
        <v>65</v>
      </c>
      <c r="J176" t="s">
        <v>498</v>
      </c>
      <c r="K176" t="s">
        <v>1560</v>
      </c>
      <c r="L176" t="s">
        <v>1561</v>
      </c>
      <c r="M176" t="s">
        <v>1562</v>
      </c>
      <c r="N176" t="s">
        <v>70</v>
      </c>
      <c r="O176" t="s">
        <v>1563</v>
      </c>
      <c r="P176" t="s">
        <v>72</v>
      </c>
      <c r="Q176" t="s">
        <v>1694</v>
      </c>
      <c r="R176" t="s">
        <v>74</v>
      </c>
      <c r="S176" t="s">
        <v>75</v>
      </c>
      <c r="T176" t="s">
        <v>75</v>
      </c>
      <c r="U176" t="s">
        <v>160</v>
      </c>
      <c r="V176" t="s">
        <v>77</v>
      </c>
      <c r="W176" t="s">
        <v>1695</v>
      </c>
      <c r="X176" t="s">
        <v>79</v>
      </c>
      <c r="Y176" t="s">
        <v>80</v>
      </c>
      <c r="Z176" t="s">
        <v>81</v>
      </c>
      <c r="AA176" t="s">
        <v>82</v>
      </c>
      <c r="AD176" t="s">
        <v>83</v>
      </c>
      <c r="AE176" t="s">
        <v>84</v>
      </c>
      <c r="AF176" s="1">
        <v>40695</v>
      </c>
      <c r="AG176" s="3">
        <v>42308533</v>
      </c>
      <c r="AH176" t="s">
        <v>1696</v>
      </c>
      <c r="AI176" s="1">
        <v>30203</v>
      </c>
      <c r="AJ176" t="s">
        <v>111</v>
      </c>
      <c r="AK176" t="s">
        <v>1195</v>
      </c>
      <c r="AL176" t="s">
        <v>605</v>
      </c>
      <c r="AM176" t="s">
        <v>1697</v>
      </c>
      <c r="AN176" t="str">
        <f t="shared" si="3"/>
        <v>COLQUE MAMANI MILUSKA</v>
      </c>
      <c r="AO176" t="s">
        <v>90</v>
      </c>
      <c r="AP176" t="s">
        <v>100</v>
      </c>
      <c r="AQ176" t="s">
        <v>119</v>
      </c>
      <c r="AR176" t="s">
        <v>92</v>
      </c>
      <c r="AS176" t="s">
        <v>101</v>
      </c>
      <c r="AT176" t="s">
        <v>100</v>
      </c>
      <c r="AU176" t="s">
        <v>100</v>
      </c>
      <c r="AV176" t="s">
        <v>94</v>
      </c>
      <c r="AW176" t="s">
        <v>95</v>
      </c>
      <c r="AX176" t="s">
        <v>96</v>
      </c>
      <c r="AZ176" t="s">
        <v>1698</v>
      </c>
      <c r="BB176" t="s">
        <v>1699</v>
      </c>
      <c r="BC176" t="s">
        <v>119</v>
      </c>
      <c r="BD176" t="s">
        <v>100</v>
      </c>
      <c r="BE176" t="s">
        <v>74</v>
      </c>
      <c r="BF176" t="s">
        <v>74</v>
      </c>
      <c r="BI176" t="s">
        <v>72</v>
      </c>
      <c r="BJ176" t="s">
        <v>74</v>
      </c>
    </row>
    <row r="177" spans="1:62" x14ac:dyDescent="0.25">
      <c r="A177" s="5">
        <f>COUNTIF($B$1:B177,REPORTE!$C$3)</f>
        <v>1</v>
      </c>
      <c r="B177" s="3">
        <v>932319</v>
      </c>
      <c r="C177" t="s">
        <v>59</v>
      </c>
      <c r="D177" t="s">
        <v>60</v>
      </c>
      <c r="E177" t="s">
        <v>61</v>
      </c>
      <c r="F177" t="s">
        <v>1701</v>
      </c>
      <c r="G177" t="s">
        <v>1702</v>
      </c>
      <c r="H177" t="s">
        <v>64</v>
      </c>
      <c r="I177" t="s">
        <v>65</v>
      </c>
      <c r="J177" t="s">
        <v>121</v>
      </c>
      <c r="K177" t="s">
        <v>1703</v>
      </c>
      <c r="L177" t="s">
        <v>1704</v>
      </c>
      <c r="M177" t="s">
        <v>1705</v>
      </c>
      <c r="N177" t="s">
        <v>70</v>
      </c>
      <c r="O177" t="s">
        <v>1706</v>
      </c>
      <c r="P177" t="s">
        <v>72</v>
      </c>
      <c r="Q177" t="s">
        <v>1707</v>
      </c>
      <c r="R177" t="s">
        <v>74</v>
      </c>
      <c r="S177" t="s">
        <v>75</v>
      </c>
      <c r="T177" t="s">
        <v>75</v>
      </c>
      <c r="U177" t="s">
        <v>160</v>
      </c>
      <c r="V177" t="s">
        <v>141</v>
      </c>
      <c r="W177" t="s">
        <v>1708</v>
      </c>
      <c r="X177" t="s">
        <v>74</v>
      </c>
      <c r="Y177" t="s">
        <v>143</v>
      </c>
      <c r="Z177" t="s">
        <v>81</v>
      </c>
      <c r="AA177" t="s">
        <v>82</v>
      </c>
      <c r="AB177" s="1">
        <v>44986</v>
      </c>
      <c r="AC177" s="1">
        <v>45291</v>
      </c>
      <c r="AD177" t="s">
        <v>207</v>
      </c>
      <c r="AE177" t="s">
        <v>146</v>
      </c>
      <c r="AF177" t="s">
        <v>100</v>
      </c>
      <c r="AG177" s="3">
        <v>24717014</v>
      </c>
      <c r="AH177" t="s">
        <v>1709</v>
      </c>
      <c r="AI177" s="1">
        <v>26941</v>
      </c>
      <c r="AJ177" t="s">
        <v>86</v>
      </c>
      <c r="AK177" t="s">
        <v>1131</v>
      </c>
      <c r="AL177" t="s">
        <v>1710</v>
      </c>
      <c r="AM177" t="s">
        <v>656</v>
      </c>
      <c r="AN177" t="str">
        <f t="shared" si="3"/>
        <v>SUNI AYMACHOQUE ALFREDO</v>
      </c>
      <c r="AO177" t="s">
        <v>166</v>
      </c>
      <c r="AP177" s="1">
        <v>43890</v>
      </c>
      <c r="AQ177" t="s">
        <v>101</v>
      </c>
      <c r="AR177" t="s">
        <v>212</v>
      </c>
      <c r="AS177" t="s">
        <v>1711</v>
      </c>
      <c r="AT177" s="1">
        <v>36551</v>
      </c>
      <c r="AU177" s="1">
        <v>36551</v>
      </c>
      <c r="AV177" t="s">
        <v>94</v>
      </c>
      <c r="AW177" t="s">
        <v>119</v>
      </c>
      <c r="AX177" t="s">
        <v>200</v>
      </c>
      <c r="AY177" t="s">
        <v>153</v>
      </c>
      <c r="AZ177" t="s">
        <v>201</v>
      </c>
      <c r="BA177" t="s">
        <v>155</v>
      </c>
      <c r="BB177" t="s">
        <v>1712</v>
      </c>
      <c r="BC177" t="s">
        <v>1713</v>
      </c>
      <c r="BD177" s="1">
        <v>44971</v>
      </c>
      <c r="BE177" t="s">
        <v>1714</v>
      </c>
      <c r="BF177" t="s">
        <v>74</v>
      </c>
      <c r="BI177" t="s">
        <v>72</v>
      </c>
      <c r="BJ177" t="s">
        <v>74</v>
      </c>
    </row>
    <row r="178" spans="1:62" x14ac:dyDescent="0.25">
      <c r="A178" s="5">
        <f>COUNTIF($B$1:B178,REPORTE!$C$3)</f>
        <v>1</v>
      </c>
      <c r="B178" s="3">
        <v>220517</v>
      </c>
      <c r="C178" t="s">
        <v>59</v>
      </c>
      <c r="D178" t="s">
        <v>60</v>
      </c>
      <c r="E178" t="s">
        <v>61</v>
      </c>
      <c r="F178" t="s">
        <v>1701</v>
      </c>
      <c r="G178" t="s">
        <v>1715</v>
      </c>
      <c r="H178" t="s">
        <v>64</v>
      </c>
      <c r="I178" t="s">
        <v>65</v>
      </c>
      <c r="J178" t="s">
        <v>121</v>
      </c>
      <c r="K178" t="s">
        <v>1716</v>
      </c>
      <c r="L178" t="s">
        <v>1717</v>
      </c>
      <c r="M178" t="s">
        <v>1718</v>
      </c>
      <c r="N178" t="s">
        <v>70</v>
      </c>
      <c r="O178" t="s">
        <v>1719</v>
      </c>
      <c r="P178" t="s">
        <v>72</v>
      </c>
      <c r="Q178" t="s">
        <v>1720</v>
      </c>
      <c r="R178" t="s">
        <v>74</v>
      </c>
      <c r="S178" t="s">
        <v>75</v>
      </c>
      <c r="T178" t="s">
        <v>75</v>
      </c>
      <c r="U178" t="s">
        <v>76</v>
      </c>
      <c r="V178" t="s">
        <v>77</v>
      </c>
      <c r="W178" t="s">
        <v>1721</v>
      </c>
      <c r="X178" t="s">
        <v>181</v>
      </c>
      <c r="Y178" t="s">
        <v>143</v>
      </c>
      <c r="Z178" t="s">
        <v>81</v>
      </c>
      <c r="AA178" t="s">
        <v>82</v>
      </c>
      <c r="AB178" s="1">
        <v>44927</v>
      </c>
      <c r="AC178" s="1">
        <v>45291</v>
      </c>
      <c r="AD178" t="s">
        <v>83</v>
      </c>
      <c r="AE178" t="s">
        <v>84</v>
      </c>
      <c r="AF178" s="1">
        <v>36526</v>
      </c>
      <c r="AG178" s="3">
        <v>24669206</v>
      </c>
      <c r="AH178" t="s">
        <v>1722</v>
      </c>
      <c r="AI178" s="1">
        <v>22939</v>
      </c>
      <c r="AJ178" t="s">
        <v>86</v>
      </c>
      <c r="AK178" t="s">
        <v>1151</v>
      </c>
      <c r="AL178" t="s">
        <v>1723</v>
      </c>
      <c r="AM178" t="s">
        <v>1132</v>
      </c>
      <c r="AN178" t="str">
        <f t="shared" si="3"/>
        <v>CORAHUA CHECYA JORGE</v>
      </c>
      <c r="AO178" t="s">
        <v>92</v>
      </c>
      <c r="AP178" t="s">
        <v>100</v>
      </c>
      <c r="AQ178" t="s">
        <v>119</v>
      </c>
      <c r="AR178" t="s">
        <v>92</v>
      </c>
      <c r="AS178" t="s">
        <v>119</v>
      </c>
      <c r="AT178" t="s">
        <v>100</v>
      </c>
      <c r="AU178" t="s">
        <v>100</v>
      </c>
      <c r="AV178" t="s">
        <v>119</v>
      </c>
      <c r="AW178" t="s">
        <v>95</v>
      </c>
      <c r="AX178" t="s">
        <v>136</v>
      </c>
      <c r="AZ178" t="s">
        <v>119</v>
      </c>
      <c r="BB178" t="s">
        <v>1724</v>
      </c>
      <c r="BC178" t="s">
        <v>119</v>
      </c>
      <c r="BD178" t="s">
        <v>100</v>
      </c>
      <c r="BE178" t="s">
        <v>74</v>
      </c>
      <c r="BF178" t="s">
        <v>101</v>
      </c>
      <c r="BI178" t="s">
        <v>72</v>
      </c>
      <c r="BJ178" t="s">
        <v>74</v>
      </c>
    </row>
    <row r="179" spans="1:62" x14ac:dyDescent="0.25">
      <c r="A179" s="5">
        <f>COUNTIF($B$1:B179,REPORTE!$C$3)</f>
        <v>1</v>
      </c>
      <c r="B179" s="3">
        <v>220491</v>
      </c>
      <c r="C179" t="s">
        <v>59</v>
      </c>
      <c r="D179" t="s">
        <v>60</v>
      </c>
      <c r="E179" t="s">
        <v>61</v>
      </c>
      <c r="F179" t="s">
        <v>1701</v>
      </c>
      <c r="G179" t="s">
        <v>1715</v>
      </c>
      <c r="H179" t="s">
        <v>64</v>
      </c>
      <c r="I179" t="s">
        <v>65</v>
      </c>
      <c r="J179" t="s">
        <v>121</v>
      </c>
      <c r="K179" t="s">
        <v>1725</v>
      </c>
      <c r="L179" t="s">
        <v>1726</v>
      </c>
      <c r="M179" t="s">
        <v>1727</v>
      </c>
      <c r="N179" t="s">
        <v>70</v>
      </c>
      <c r="O179" t="s">
        <v>1728</v>
      </c>
      <c r="P179" t="s">
        <v>72</v>
      </c>
      <c r="Q179" t="s">
        <v>1729</v>
      </c>
      <c r="R179" t="s">
        <v>74</v>
      </c>
      <c r="S179" t="s">
        <v>75</v>
      </c>
      <c r="T179" t="s">
        <v>75</v>
      </c>
      <c r="U179" t="s">
        <v>76</v>
      </c>
      <c r="V179" t="s">
        <v>77</v>
      </c>
      <c r="W179" t="s">
        <v>1730</v>
      </c>
      <c r="X179" t="s">
        <v>181</v>
      </c>
      <c r="Y179" t="s">
        <v>143</v>
      </c>
      <c r="Z179" t="s">
        <v>81</v>
      </c>
      <c r="AA179" t="s">
        <v>82</v>
      </c>
      <c r="AB179" s="1">
        <v>44927</v>
      </c>
      <c r="AC179" s="1">
        <v>45291</v>
      </c>
      <c r="AD179" t="s">
        <v>83</v>
      </c>
      <c r="AE179" t="s">
        <v>84</v>
      </c>
      <c r="AF179" s="1">
        <v>36526</v>
      </c>
      <c r="AG179" s="3">
        <v>24696768</v>
      </c>
      <c r="AH179" t="s">
        <v>1731</v>
      </c>
      <c r="AI179" s="1">
        <v>23557</v>
      </c>
      <c r="AJ179" t="s">
        <v>86</v>
      </c>
      <c r="AK179" t="s">
        <v>1732</v>
      </c>
      <c r="AL179" t="s">
        <v>264</v>
      </c>
      <c r="AM179" t="s">
        <v>1733</v>
      </c>
      <c r="AN179" t="str">
        <f t="shared" si="3"/>
        <v>QQUECCAÑO QUISPE PEDRO PABLO</v>
      </c>
      <c r="AO179" t="s">
        <v>92</v>
      </c>
      <c r="AP179" t="s">
        <v>100</v>
      </c>
      <c r="AQ179" t="s">
        <v>119</v>
      </c>
      <c r="AR179" t="s">
        <v>92</v>
      </c>
      <c r="AS179" t="s">
        <v>101</v>
      </c>
      <c r="AT179" t="s">
        <v>100</v>
      </c>
      <c r="AU179" t="s">
        <v>100</v>
      </c>
      <c r="AV179" t="s">
        <v>119</v>
      </c>
      <c r="AW179" t="s">
        <v>95</v>
      </c>
      <c r="AX179" t="s">
        <v>96</v>
      </c>
      <c r="AZ179" t="s">
        <v>119</v>
      </c>
      <c r="BB179" t="s">
        <v>1734</v>
      </c>
      <c r="BC179" t="s">
        <v>1735</v>
      </c>
      <c r="BD179" t="s">
        <v>100</v>
      </c>
      <c r="BE179" t="s">
        <v>74</v>
      </c>
      <c r="BF179" t="s">
        <v>101</v>
      </c>
      <c r="BI179" t="s">
        <v>72</v>
      </c>
      <c r="BJ179" t="s">
        <v>74</v>
      </c>
    </row>
    <row r="180" spans="1:62" x14ac:dyDescent="0.25">
      <c r="A180" s="5">
        <f>COUNTIF($B$1:B180,REPORTE!$C$3)</f>
        <v>1</v>
      </c>
      <c r="B180" s="3">
        <v>220483</v>
      </c>
      <c r="C180" t="s">
        <v>59</v>
      </c>
      <c r="D180" t="s">
        <v>60</v>
      </c>
      <c r="E180" t="s">
        <v>61</v>
      </c>
      <c r="F180" t="s">
        <v>1701</v>
      </c>
      <c r="G180" t="s">
        <v>1736</v>
      </c>
      <c r="H180" t="s">
        <v>64</v>
      </c>
      <c r="I180" t="s">
        <v>65</v>
      </c>
      <c r="J180" t="s">
        <v>1345</v>
      </c>
      <c r="K180" t="s">
        <v>1737</v>
      </c>
      <c r="L180" t="s">
        <v>1738</v>
      </c>
      <c r="M180" t="s">
        <v>1739</v>
      </c>
      <c r="N180" t="s">
        <v>70</v>
      </c>
      <c r="O180" t="s">
        <v>1740</v>
      </c>
      <c r="P180" t="s">
        <v>72</v>
      </c>
      <c r="Q180" t="s">
        <v>1741</v>
      </c>
      <c r="R180" t="s">
        <v>74</v>
      </c>
      <c r="S180" t="s">
        <v>75</v>
      </c>
      <c r="T180" t="s">
        <v>75</v>
      </c>
      <c r="U180" t="s">
        <v>160</v>
      </c>
      <c r="V180" t="s">
        <v>141</v>
      </c>
      <c r="W180" t="s">
        <v>1742</v>
      </c>
      <c r="X180" t="s">
        <v>74</v>
      </c>
      <c r="Y180" t="s">
        <v>143</v>
      </c>
      <c r="Z180" t="s">
        <v>81</v>
      </c>
      <c r="AA180" t="s">
        <v>82</v>
      </c>
      <c r="AB180" s="1">
        <v>44986</v>
      </c>
      <c r="AC180" s="1">
        <v>45291</v>
      </c>
      <c r="AD180" t="s">
        <v>83</v>
      </c>
      <c r="AE180" t="s">
        <v>146</v>
      </c>
      <c r="AF180" t="s">
        <v>100</v>
      </c>
      <c r="AG180" s="3">
        <v>40518975</v>
      </c>
      <c r="AH180" t="s">
        <v>1743</v>
      </c>
      <c r="AI180" s="1">
        <v>29296</v>
      </c>
      <c r="AJ180" t="s">
        <v>111</v>
      </c>
      <c r="AK180" t="s">
        <v>1547</v>
      </c>
      <c r="AL180" t="s">
        <v>1744</v>
      </c>
      <c r="AM180" t="s">
        <v>1745</v>
      </c>
      <c r="AN180" t="str">
        <f t="shared" si="3"/>
        <v>RODRIGUEZ CHOQUE VERONICA</v>
      </c>
      <c r="AO180" t="s">
        <v>90</v>
      </c>
      <c r="AP180" s="1">
        <v>42798</v>
      </c>
      <c r="AQ180" t="s">
        <v>1746</v>
      </c>
      <c r="AR180" t="s">
        <v>279</v>
      </c>
      <c r="AS180" t="s">
        <v>101</v>
      </c>
      <c r="AT180" s="1">
        <v>2</v>
      </c>
      <c r="AU180" s="1">
        <v>2</v>
      </c>
      <c r="AV180" t="s">
        <v>94</v>
      </c>
      <c r="AW180" t="s">
        <v>119</v>
      </c>
      <c r="AX180" t="s">
        <v>200</v>
      </c>
      <c r="AY180" t="s">
        <v>153</v>
      </c>
      <c r="AZ180" t="s">
        <v>201</v>
      </c>
      <c r="BA180" t="s">
        <v>155</v>
      </c>
      <c r="BB180" t="s">
        <v>1747</v>
      </c>
      <c r="BC180" t="s">
        <v>1748</v>
      </c>
      <c r="BD180" s="1">
        <v>44991</v>
      </c>
      <c r="BE180" t="s">
        <v>1749</v>
      </c>
      <c r="BF180" t="s">
        <v>74</v>
      </c>
      <c r="BI180" t="s">
        <v>72</v>
      </c>
      <c r="BJ180" t="s">
        <v>74</v>
      </c>
    </row>
    <row r="181" spans="1:62" x14ac:dyDescent="0.25">
      <c r="A181" s="5">
        <f>COUNTIF($B$1:B181,REPORTE!$C$3)</f>
        <v>1</v>
      </c>
      <c r="B181" s="3">
        <v>220475</v>
      </c>
      <c r="C181" t="s">
        <v>59</v>
      </c>
      <c r="D181" t="s">
        <v>60</v>
      </c>
      <c r="E181" t="s">
        <v>61</v>
      </c>
      <c r="F181" t="s">
        <v>1701</v>
      </c>
      <c r="G181" t="s">
        <v>1736</v>
      </c>
      <c r="H181" t="s">
        <v>64</v>
      </c>
      <c r="I181" t="s">
        <v>65</v>
      </c>
      <c r="J181" t="s">
        <v>498</v>
      </c>
      <c r="K181" t="s">
        <v>1750</v>
      </c>
      <c r="L181" t="s">
        <v>1751</v>
      </c>
      <c r="M181" t="s">
        <v>1752</v>
      </c>
      <c r="N181" t="s">
        <v>70</v>
      </c>
      <c r="O181" t="s">
        <v>1753</v>
      </c>
      <c r="P181" t="s">
        <v>72</v>
      </c>
      <c r="Q181" t="s">
        <v>1754</v>
      </c>
      <c r="R181" t="s">
        <v>74</v>
      </c>
      <c r="S181" t="s">
        <v>75</v>
      </c>
      <c r="T181" t="s">
        <v>75</v>
      </c>
      <c r="U181" t="s">
        <v>76</v>
      </c>
      <c r="V181" t="s">
        <v>77</v>
      </c>
      <c r="W181" t="s">
        <v>1755</v>
      </c>
      <c r="X181" t="s">
        <v>701</v>
      </c>
      <c r="Y181" t="s">
        <v>702</v>
      </c>
      <c r="Z181" t="s">
        <v>81</v>
      </c>
      <c r="AA181" t="s">
        <v>82</v>
      </c>
      <c r="AB181" s="1">
        <v>44927</v>
      </c>
      <c r="AC181" s="1">
        <v>45291</v>
      </c>
      <c r="AD181" t="s">
        <v>83</v>
      </c>
      <c r="AE181" t="s">
        <v>84</v>
      </c>
      <c r="AF181" s="1">
        <v>36526</v>
      </c>
      <c r="AG181" s="3">
        <v>24694369</v>
      </c>
      <c r="AH181" t="s">
        <v>1756</v>
      </c>
      <c r="AI181" s="1">
        <v>22903</v>
      </c>
      <c r="AJ181" t="s">
        <v>86</v>
      </c>
      <c r="AK181" t="s">
        <v>605</v>
      </c>
      <c r="AL181" t="s">
        <v>1757</v>
      </c>
      <c r="AM181" t="s">
        <v>1758</v>
      </c>
      <c r="AN181" t="str">
        <f t="shared" si="3"/>
        <v>MAMANI AMARO EXALTACION</v>
      </c>
      <c r="AO181" t="s">
        <v>92</v>
      </c>
      <c r="AP181" t="s">
        <v>100</v>
      </c>
      <c r="AQ181" t="s">
        <v>119</v>
      </c>
      <c r="AR181" t="s">
        <v>92</v>
      </c>
      <c r="AS181" t="s">
        <v>101</v>
      </c>
      <c r="AT181" t="s">
        <v>100</v>
      </c>
      <c r="AU181" t="s">
        <v>100</v>
      </c>
      <c r="AV181" t="s">
        <v>119</v>
      </c>
      <c r="AW181" t="s">
        <v>95</v>
      </c>
      <c r="AX181" t="s">
        <v>96</v>
      </c>
      <c r="AZ181" t="s">
        <v>119</v>
      </c>
      <c r="BB181" t="s">
        <v>1759</v>
      </c>
      <c r="BC181" t="s">
        <v>1760</v>
      </c>
      <c r="BD181" t="s">
        <v>100</v>
      </c>
      <c r="BE181" t="s">
        <v>74</v>
      </c>
      <c r="BF181" t="s">
        <v>101</v>
      </c>
      <c r="BI181" t="s">
        <v>72</v>
      </c>
      <c r="BJ181" t="s">
        <v>74</v>
      </c>
    </row>
    <row r="182" spans="1:62" x14ac:dyDescent="0.25">
      <c r="A182" s="5">
        <f>COUNTIF($B$1:B182,REPORTE!$C$3)</f>
        <v>1</v>
      </c>
      <c r="B182" s="3">
        <v>220459</v>
      </c>
      <c r="C182" t="s">
        <v>59</v>
      </c>
      <c r="D182" t="s">
        <v>60</v>
      </c>
      <c r="E182" t="s">
        <v>61</v>
      </c>
      <c r="F182" t="s">
        <v>1701</v>
      </c>
      <c r="G182" t="s">
        <v>1702</v>
      </c>
      <c r="H182" t="s">
        <v>64</v>
      </c>
      <c r="I182" t="s">
        <v>65</v>
      </c>
      <c r="J182" t="s">
        <v>121</v>
      </c>
      <c r="K182" t="s">
        <v>1761</v>
      </c>
      <c r="L182" t="s">
        <v>1762</v>
      </c>
      <c r="M182" t="s">
        <v>1763</v>
      </c>
      <c r="N182" t="s">
        <v>70</v>
      </c>
      <c r="O182" t="s">
        <v>1764</v>
      </c>
      <c r="P182" t="s">
        <v>72</v>
      </c>
      <c r="Q182" t="s">
        <v>1765</v>
      </c>
      <c r="R182" t="s">
        <v>74</v>
      </c>
      <c r="S182" t="s">
        <v>75</v>
      </c>
      <c r="T182" t="s">
        <v>75</v>
      </c>
      <c r="U182" t="s">
        <v>76</v>
      </c>
      <c r="V182" t="s">
        <v>77</v>
      </c>
      <c r="W182" t="s">
        <v>1766</v>
      </c>
      <c r="X182" t="s">
        <v>79</v>
      </c>
      <c r="Y182" t="s">
        <v>80</v>
      </c>
      <c r="Z182" t="s">
        <v>81</v>
      </c>
      <c r="AA182" t="s">
        <v>82</v>
      </c>
      <c r="AB182" s="1">
        <v>44927</v>
      </c>
      <c r="AC182" s="1">
        <v>45291</v>
      </c>
      <c r="AD182" t="s">
        <v>83</v>
      </c>
      <c r="AE182" t="s">
        <v>84</v>
      </c>
      <c r="AF182" s="1">
        <v>42062</v>
      </c>
      <c r="AG182" s="3">
        <v>24662244</v>
      </c>
      <c r="AH182" t="s">
        <v>1767</v>
      </c>
      <c r="AI182" s="1">
        <v>23363</v>
      </c>
      <c r="AJ182" t="s">
        <v>86</v>
      </c>
      <c r="AK182" t="s">
        <v>428</v>
      </c>
      <c r="AL182" t="s">
        <v>1768</v>
      </c>
      <c r="AM182" t="s">
        <v>1284</v>
      </c>
      <c r="AN182" t="str">
        <f t="shared" si="3"/>
        <v>HUILLCA HUARANCA VICTOR</v>
      </c>
      <c r="AO182" t="s">
        <v>166</v>
      </c>
      <c r="AP182" s="1">
        <v>42062</v>
      </c>
      <c r="AQ182" t="s">
        <v>74</v>
      </c>
      <c r="AR182" t="s">
        <v>1769</v>
      </c>
      <c r="AS182" t="s">
        <v>74</v>
      </c>
      <c r="AT182" s="1">
        <v>42062</v>
      </c>
      <c r="AU182" s="1">
        <v>42062</v>
      </c>
      <c r="AV182" t="s">
        <v>74</v>
      </c>
      <c r="AW182" t="s">
        <v>95</v>
      </c>
      <c r="AX182" t="s">
        <v>136</v>
      </c>
      <c r="AZ182" t="s">
        <v>1770</v>
      </c>
      <c r="BB182" t="s">
        <v>1771</v>
      </c>
      <c r="BC182" t="s">
        <v>1772</v>
      </c>
      <c r="BD182" t="s">
        <v>100</v>
      </c>
      <c r="BE182" t="s">
        <v>74</v>
      </c>
      <c r="BF182" t="s">
        <v>101</v>
      </c>
      <c r="BI182" t="s">
        <v>72</v>
      </c>
      <c r="BJ182" t="s">
        <v>74</v>
      </c>
    </row>
    <row r="183" spans="1:62" x14ac:dyDescent="0.25">
      <c r="A183" s="5">
        <f>COUNTIF($B$1:B183,REPORTE!$C$3)</f>
        <v>1</v>
      </c>
      <c r="B183" s="3">
        <v>220434</v>
      </c>
      <c r="C183" t="s">
        <v>59</v>
      </c>
      <c r="D183" t="s">
        <v>60</v>
      </c>
      <c r="E183" t="s">
        <v>61</v>
      </c>
      <c r="F183" t="s">
        <v>1701</v>
      </c>
      <c r="G183" t="s">
        <v>1702</v>
      </c>
      <c r="H183" t="s">
        <v>64</v>
      </c>
      <c r="I183" t="s">
        <v>65</v>
      </c>
      <c r="J183" t="s">
        <v>121</v>
      </c>
      <c r="K183" t="s">
        <v>1773</v>
      </c>
      <c r="L183" t="s">
        <v>1774</v>
      </c>
      <c r="M183" t="s">
        <v>1775</v>
      </c>
      <c r="N183" t="s">
        <v>70</v>
      </c>
      <c r="O183" t="s">
        <v>1776</v>
      </c>
      <c r="P183" t="s">
        <v>72</v>
      </c>
      <c r="Q183" t="s">
        <v>1777</v>
      </c>
      <c r="R183" t="s">
        <v>74</v>
      </c>
      <c r="S183" t="s">
        <v>75</v>
      </c>
      <c r="T183" t="s">
        <v>75</v>
      </c>
      <c r="U183" t="s">
        <v>76</v>
      </c>
      <c r="V183" t="s">
        <v>77</v>
      </c>
      <c r="W183" t="s">
        <v>1778</v>
      </c>
      <c r="X183" t="s">
        <v>181</v>
      </c>
      <c r="Y183" t="s">
        <v>143</v>
      </c>
      <c r="Z183" t="s">
        <v>81</v>
      </c>
      <c r="AA183" t="s">
        <v>82</v>
      </c>
      <c r="AB183" s="1">
        <v>44927</v>
      </c>
      <c r="AC183" s="1">
        <v>45291</v>
      </c>
      <c r="AD183" t="s">
        <v>83</v>
      </c>
      <c r="AE183" t="s">
        <v>84</v>
      </c>
      <c r="AF183" s="1">
        <v>36526</v>
      </c>
      <c r="AG183" s="3">
        <v>24697299</v>
      </c>
      <c r="AH183" t="s">
        <v>1779</v>
      </c>
      <c r="AI183" s="1">
        <v>23338</v>
      </c>
      <c r="AJ183" t="s">
        <v>86</v>
      </c>
      <c r="AK183" t="s">
        <v>1780</v>
      </c>
      <c r="AL183" t="s">
        <v>1366</v>
      </c>
      <c r="AM183" t="s">
        <v>1781</v>
      </c>
      <c r="AN183" t="str">
        <f t="shared" si="3"/>
        <v>CCOYURI GUTIERREZ CLEMENTE</v>
      </c>
      <c r="AO183" t="s">
        <v>92</v>
      </c>
      <c r="AP183" t="s">
        <v>100</v>
      </c>
      <c r="AQ183" t="s">
        <v>119</v>
      </c>
      <c r="AR183" t="s">
        <v>92</v>
      </c>
      <c r="AS183" t="s">
        <v>119</v>
      </c>
      <c r="AT183" t="s">
        <v>100</v>
      </c>
      <c r="AU183" t="s">
        <v>100</v>
      </c>
      <c r="AV183" t="s">
        <v>119</v>
      </c>
      <c r="AW183" t="s">
        <v>95</v>
      </c>
      <c r="AX183" t="s">
        <v>136</v>
      </c>
      <c r="AZ183" t="s">
        <v>119</v>
      </c>
      <c r="BB183" t="s">
        <v>1782</v>
      </c>
      <c r="BC183" t="s">
        <v>1783</v>
      </c>
      <c r="BD183" t="s">
        <v>100</v>
      </c>
      <c r="BE183" t="s">
        <v>74</v>
      </c>
      <c r="BF183" t="s">
        <v>101</v>
      </c>
      <c r="BI183" t="s">
        <v>72</v>
      </c>
      <c r="BJ183" t="s">
        <v>74</v>
      </c>
    </row>
    <row r="184" spans="1:62" x14ac:dyDescent="0.25">
      <c r="A184" s="5">
        <f>COUNTIF($B$1:B184,REPORTE!$C$3)</f>
        <v>1</v>
      </c>
      <c r="B184" s="3">
        <v>220418</v>
      </c>
      <c r="C184" t="s">
        <v>59</v>
      </c>
      <c r="D184" t="s">
        <v>60</v>
      </c>
      <c r="E184" t="s">
        <v>61</v>
      </c>
      <c r="F184" t="s">
        <v>1701</v>
      </c>
      <c r="G184" t="s">
        <v>1702</v>
      </c>
      <c r="H184" t="s">
        <v>230</v>
      </c>
      <c r="I184" t="s">
        <v>65</v>
      </c>
      <c r="J184" t="s">
        <v>121</v>
      </c>
      <c r="K184" t="s">
        <v>1784</v>
      </c>
      <c r="L184" t="s">
        <v>1785</v>
      </c>
      <c r="M184" t="s">
        <v>1786</v>
      </c>
      <c r="N184" t="s">
        <v>70</v>
      </c>
      <c r="O184" t="s">
        <v>1787</v>
      </c>
      <c r="P184" t="s">
        <v>72</v>
      </c>
      <c r="Q184" t="s">
        <v>1788</v>
      </c>
      <c r="R184" t="s">
        <v>74</v>
      </c>
      <c r="S184" t="s">
        <v>75</v>
      </c>
      <c r="T184" t="s">
        <v>75</v>
      </c>
      <c r="U184" t="s">
        <v>76</v>
      </c>
      <c r="V184" t="s">
        <v>77</v>
      </c>
      <c r="W184" t="s">
        <v>1789</v>
      </c>
      <c r="X184" t="s">
        <v>181</v>
      </c>
      <c r="Y184" t="s">
        <v>143</v>
      </c>
      <c r="Z184" t="s">
        <v>81</v>
      </c>
      <c r="AA184" t="s">
        <v>82</v>
      </c>
      <c r="AB184" s="1">
        <v>44927</v>
      </c>
      <c r="AC184" s="1">
        <v>45291</v>
      </c>
      <c r="AD184" t="s">
        <v>83</v>
      </c>
      <c r="AE184" t="s">
        <v>84</v>
      </c>
      <c r="AF184" s="1">
        <v>36526</v>
      </c>
      <c r="AG184" s="3">
        <v>24692940</v>
      </c>
      <c r="AH184" t="s">
        <v>1790</v>
      </c>
      <c r="AI184" s="1">
        <v>25341</v>
      </c>
      <c r="AJ184" t="s">
        <v>86</v>
      </c>
      <c r="AK184" t="s">
        <v>958</v>
      </c>
      <c r="AL184" t="s">
        <v>264</v>
      </c>
      <c r="AM184" t="s">
        <v>1791</v>
      </c>
      <c r="AN184" t="str">
        <f t="shared" si="3"/>
        <v>HUALLPA QUISPE FELIX</v>
      </c>
      <c r="AO184" t="s">
        <v>92</v>
      </c>
      <c r="AP184" t="s">
        <v>100</v>
      </c>
      <c r="AQ184" t="s">
        <v>119</v>
      </c>
      <c r="AR184" t="s">
        <v>92</v>
      </c>
      <c r="AS184" t="s">
        <v>1792</v>
      </c>
      <c r="AT184" t="s">
        <v>100</v>
      </c>
      <c r="AU184" t="s">
        <v>100</v>
      </c>
      <c r="AV184" t="s">
        <v>119</v>
      </c>
      <c r="AW184" t="s">
        <v>95</v>
      </c>
      <c r="AX184" t="s">
        <v>136</v>
      </c>
      <c r="AZ184" t="s">
        <v>119</v>
      </c>
      <c r="BB184" t="s">
        <v>1793</v>
      </c>
      <c r="BC184" t="s">
        <v>119</v>
      </c>
      <c r="BD184" t="s">
        <v>100</v>
      </c>
      <c r="BE184" t="s">
        <v>74</v>
      </c>
      <c r="BF184" t="s">
        <v>101</v>
      </c>
      <c r="BI184" t="s">
        <v>72</v>
      </c>
      <c r="BJ184" t="s">
        <v>74</v>
      </c>
    </row>
    <row r="185" spans="1:62" x14ac:dyDescent="0.25">
      <c r="A185" s="5">
        <f>COUNTIF($B$1:B185,REPORTE!$C$3)</f>
        <v>1</v>
      </c>
      <c r="B185" s="3">
        <v>220418</v>
      </c>
      <c r="C185" t="s">
        <v>59</v>
      </c>
      <c r="D185" t="s">
        <v>60</v>
      </c>
      <c r="E185" t="s">
        <v>61</v>
      </c>
      <c r="F185" t="s">
        <v>1701</v>
      </c>
      <c r="G185" t="s">
        <v>1702</v>
      </c>
      <c r="H185" t="s">
        <v>230</v>
      </c>
      <c r="I185" t="s">
        <v>65</v>
      </c>
      <c r="J185" t="s">
        <v>121</v>
      </c>
      <c r="K185" t="s">
        <v>1784</v>
      </c>
      <c r="L185" t="s">
        <v>1785</v>
      </c>
      <c r="M185" t="s">
        <v>1786</v>
      </c>
      <c r="N185" t="s">
        <v>70</v>
      </c>
      <c r="O185" t="s">
        <v>1787</v>
      </c>
      <c r="P185" t="s">
        <v>72</v>
      </c>
      <c r="Q185" t="s">
        <v>1794</v>
      </c>
      <c r="R185" t="s">
        <v>74</v>
      </c>
      <c r="S185" t="s">
        <v>75</v>
      </c>
      <c r="T185" t="s">
        <v>75</v>
      </c>
      <c r="U185" t="s">
        <v>160</v>
      </c>
      <c r="V185" t="s">
        <v>77</v>
      </c>
      <c r="W185" t="s">
        <v>1795</v>
      </c>
      <c r="X185" t="s">
        <v>181</v>
      </c>
      <c r="Y185" t="s">
        <v>143</v>
      </c>
      <c r="Z185" t="s">
        <v>81</v>
      </c>
      <c r="AA185" t="s">
        <v>82</v>
      </c>
      <c r="AD185" t="s">
        <v>83</v>
      </c>
      <c r="AE185" t="s">
        <v>84</v>
      </c>
      <c r="AF185" s="1">
        <v>42795</v>
      </c>
      <c r="AG185" s="3">
        <v>24707866</v>
      </c>
      <c r="AH185" t="s">
        <v>1796</v>
      </c>
      <c r="AI185" s="1">
        <v>26914</v>
      </c>
      <c r="AJ185" t="s">
        <v>86</v>
      </c>
      <c r="AK185" t="s">
        <v>582</v>
      </c>
      <c r="AL185" t="s">
        <v>183</v>
      </c>
      <c r="AM185" t="s">
        <v>1797</v>
      </c>
      <c r="AN185" t="str">
        <f t="shared" si="3"/>
        <v>SURCO APAZA ISMAEL ANIBAL</v>
      </c>
      <c r="AO185" t="s">
        <v>90</v>
      </c>
      <c r="AP185" s="1">
        <v>2</v>
      </c>
      <c r="AQ185" t="s">
        <v>101</v>
      </c>
      <c r="AR185" t="s">
        <v>92</v>
      </c>
      <c r="AS185" t="s">
        <v>101</v>
      </c>
      <c r="AT185" t="s">
        <v>100</v>
      </c>
      <c r="AU185" t="s">
        <v>100</v>
      </c>
      <c r="AV185" t="s">
        <v>101</v>
      </c>
      <c r="AW185" t="s">
        <v>95</v>
      </c>
      <c r="AX185" t="s">
        <v>136</v>
      </c>
      <c r="AZ185" t="s">
        <v>101</v>
      </c>
      <c r="BB185" t="s">
        <v>1798</v>
      </c>
      <c r="BC185" t="s">
        <v>1799</v>
      </c>
      <c r="BD185" t="s">
        <v>100</v>
      </c>
      <c r="BE185" t="s">
        <v>74</v>
      </c>
      <c r="BF185" t="s">
        <v>101</v>
      </c>
      <c r="BI185" t="s">
        <v>72</v>
      </c>
      <c r="BJ185" t="s">
        <v>74</v>
      </c>
    </row>
    <row r="186" spans="1:62" x14ac:dyDescent="0.25">
      <c r="A186" s="5">
        <f>COUNTIF($B$1:B186,REPORTE!$C$3)</f>
        <v>1</v>
      </c>
      <c r="B186" s="3">
        <v>201863</v>
      </c>
      <c r="C186" t="s">
        <v>59</v>
      </c>
      <c r="D186" t="s">
        <v>60</v>
      </c>
      <c r="E186" t="s">
        <v>61</v>
      </c>
      <c r="F186" t="s">
        <v>1701</v>
      </c>
      <c r="G186" t="s">
        <v>1715</v>
      </c>
      <c r="H186" t="s">
        <v>230</v>
      </c>
      <c r="I186" t="s">
        <v>65</v>
      </c>
      <c r="J186" t="s">
        <v>121</v>
      </c>
      <c r="K186" t="s">
        <v>1800</v>
      </c>
      <c r="L186" t="s">
        <v>1801</v>
      </c>
      <c r="M186" t="s">
        <v>1802</v>
      </c>
      <c r="N186" t="s">
        <v>70</v>
      </c>
      <c r="O186" t="s">
        <v>1803</v>
      </c>
      <c r="P186" t="s">
        <v>72</v>
      </c>
      <c r="Q186" t="s">
        <v>1804</v>
      </c>
      <c r="R186" t="s">
        <v>74</v>
      </c>
      <c r="S186" t="s">
        <v>75</v>
      </c>
      <c r="T186" t="s">
        <v>127</v>
      </c>
      <c r="U186" t="s">
        <v>128</v>
      </c>
      <c r="V186" t="s">
        <v>699</v>
      </c>
      <c r="W186" t="s">
        <v>1805</v>
      </c>
      <c r="X186" t="s">
        <v>108</v>
      </c>
      <c r="Y186" t="s">
        <v>109</v>
      </c>
      <c r="Z186" t="s">
        <v>131</v>
      </c>
      <c r="AA186" t="s">
        <v>703</v>
      </c>
      <c r="AB186" s="1">
        <v>44986</v>
      </c>
      <c r="AD186" t="s">
        <v>83</v>
      </c>
      <c r="AE186" t="s">
        <v>84</v>
      </c>
      <c r="AF186" t="s">
        <v>100</v>
      </c>
      <c r="AG186" s="3">
        <v>24698740</v>
      </c>
      <c r="AH186" t="s">
        <v>1806</v>
      </c>
      <c r="AI186" s="1">
        <v>26405</v>
      </c>
      <c r="AJ186" t="s">
        <v>86</v>
      </c>
      <c r="AK186" t="s">
        <v>1807</v>
      </c>
      <c r="AL186" t="s">
        <v>1366</v>
      </c>
      <c r="AM186" t="s">
        <v>1808</v>
      </c>
      <c r="AN186" t="str">
        <f t="shared" si="3"/>
        <v>NINAMEZA GUTIERREZ HERMOGENES</v>
      </c>
      <c r="AO186" t="s">
        <v>166</v>
      </c>
      <c r="AP186" s="1">
        <v>2</v>
      </c>
      <c r="AQ186" t="s">
        <v>101</v>
      </c>
      <c r="AR186" t="s">
        <v>348</v>
      </c>
      <c r="AS186" t="s">
        <v>1809</v>
      </c>
      <c r="AT186" s="1">
        <v>36469</v>
      </c>
      <c r="AU186" s="1">
        <v>36469</v>
      </c>
      <c r="AV186" t="s">
        <v>94</v>
      </c>
      <c r="AW186" t="s">
        <v>101</v>
      </c>
      <c r="AX186" t="s">
        <v>200</v>
      </c>
      <c r="AY186" t="s">
        <v>153</v>
      </c>
      <c r="AZ186" t="s">
        <v>201</v>
      </c>
      <c r="BA186" t="s">
        <v>155</v>
      </c>
      <c r="BB186" t="s">
        <v>1810</v>
      </c>
      <c r="BC186" t="s">
        <v>1811</v>
      </c>
      <c r="BD186" t="s">
        <v>100</v>
      </c>
      <c r="BE186" t="s">
        <v>74</v>
      </c>
      <c r="BF186" t="s">
        <v>74</v>
      </c>
      <c r="BI186" t="s">
        <v>72</v>
      </c>
      <c r="BJ186" t="s">
        <v>74</v>
      </c>
    </row>
    <row r="187" spans="1:62" x14ac:dyDescent="0.25">
      <c r="A187" s="5">
        <f>COUNTIF($B$1:B187,REPORTE!$C$3)</f>
        <v>1</v>
      </c>
      <c r="B187" s="3">
        <v>201863</v>
      </c>
      <c r="C187" t="s">
        <v>59</v>
      </c>
      <c r="D187" t="s">
        <v>60</v>
      </c>
      <c r="E187" t="s">
        <v>61</v>
      </c>
      <c r="F187" t="s">
        <v>1701</v>
      </c>
      <c r="G187" t="s">
        <v>1715</v>
      </c>
      <c r="H187" t="s">
        <v>230</v>
      </c>
      <c r="I187" t="s">
        <v>65</v>
      </c>
      <c r="J187" t="s">
        <v>121</v>
      </c>
      <c r="K187" t="s">
        <v>1800</v>
      </c>
      <c r="L187" t="s">
        <v>1801</v>
      </c>
      <c r="M187" t="s">
        <v>1802</v>
      </c>
      <c r="N187" t="s">
        <v>70</v>
      </c>
      <c r="O187" t="s">
        <v>1803</v>
      </c>
      <c r="P187" t="s">
        <v>72</v>
      </c>
      <c r="Q187" t="s">
        <v>1812</v>
      </c>
      <c r="R187" t="s">
        <v>74</v>
      </c>
      <c r="S187" t="s">
        <v>75</v>
      </c>
      <c r="T187" t="s">
        <v>75</v>
      </c>
      <c r="U187" t="s">
        <v>160</v>
      </c>
      <c r="V187" t="s">
        <v>77</v>
      </c>
      <c r="W187" t="s">
        <v>1813</v>
      </c>
      <c r="X187" t="s">
        <v>108</v>
      </c>
      <c r="Y187" t="s">
        <v>109</v>
      </c>
      <c r="Z187" t="s">
        <v>81</v>
      </c>
      <c r="AA187" t="s">
        <v>82</v>
      </c>
      <c r="AD187" t="s">
        <v>83</v>
      </c>
      <c r="AE187" t="s">
        <v>84</v>
      </c>
      <c r="AF187" s="1">
        <v>36526</v>
      </c>
      <c r="AG187" s="3">
        <v>24696037</v>
      </c>
      <c r="AH187" t="s">
        <v>1814</v>
      </c>
      <c r="AI187" s="1">
        <v>23272</v>
      </c>
      <c r="AJ187" t="s">
        <v>86</v>
      </c>
      <c r="AK187" t="s">
        <v>1815</v>
      </c>
      <c r="AL187" t="s">
        <v>1538</v>
      </c>
      <c r="AM187" t="s">
        <v>1816</v>
      </c>
      <c r="AN187" t="str">
        <f t="shared" si="3"/>
        <v>PUMACHOQUE ALATA TEODORO JOSE</v>
      </c>
      <c r="AO187" t="s">
        <v>92</v>
      </c>
      <c r="AP187" t="s">
        <v>100</v>
      </c>
      <c r="AQ187" t="s">
        <v>119</v>
      </c>
      <c r="AR187" t="s">
        <v>92</v>
      </c>
      <c r="AS187" t="s">
        <v>101</v>
      </c>
      <c r="AT187" t="s">
        <v>100</v>
      </c>
      <c r="AU187" t="s">
        <v>100</v>
      </c>
      <c r="AV187" t="s">
        <v>119</v>
      </c>
      <c r="AW187" t="s">
        <v>95</v>
      </c>
      <c r="AX187" t="s">
        <v>136</v>
      </c>
      <c r="AZ187" t="s">
        <v>119</v>
      </c>
      <c r="BB187" t="s">
        <v>1817</v>
      </c>
      <c r="BC187" t="s">
        <v>119</v>
      </c>
      <c r="BD187" t="s">
        <v>100</v>
      </c>
      <c r="BE187" t="s">
        <v>74</v>
      </c>
      <c r="BF187" t="s">
        <v>101</v>
      </c>
      <c r="BI187" t="s">
        <v>72</v>
      </c>
      <c r="BJ187" t="s">
        <v>74</v>
      </c>
    </row>
    <row r="188" spans="1:62" x14ac:dyDescent="0.25">
      <c r="A188" s="5">
        <f>COUNTIF($B$1:B188,REPORTE!$C$3)</f>
        <v>1</v>
      </c>
      <c r="B188" s="3">
        <v>201863</v>
      </c>
      <c r="C188" t="s">
        <v>59</v>
      </c>
      <c r="D188" t="s">
        <v>60</v>
      </c>
      <c r="E188" t="s">
        <v>61</v>
      </c>
      <c r="F188" t="s">
        <v>1701</v>
      </c>
      <c r="G188" t="s">
        <v>1715</v>
      </c>
      <c r="H188" t="s">
        <v>230</v>
      </c>
      <c r="I188" t="s">
        <v>65</v>
      </c>
      <c r="J188" t="s">
        <v>121</v>
      </c>
      <c r="K188" t="s">
        <v>1800</v>
      </c>
      <c r="L188" t="s">
        <v>1801</v>
      </c>
      <c r="M188" t="s">
        <v>1802</v>
      </c>
      <c r="N188" t="s">
        <v>70</v>
      </c>
      <c r="O188" t="s">
        <v>1803</v>
      </c>
      <c r="P188" t="s">
        <v>72</v>
      </c>
      <c r="Q188" t="s">
        <v>1818</v>
      </c>
      <c r="R188" t="s">
        <v>74</v>
      </c>
      <c r="S188" t="s">
        <v>75</v>
      </c>
      <c r="T188" t="s">
        <v>75</v>
      </c>
      <c r="U188" t="s">
        <v>160</v>
      </c>
      <c r="V188" t="s">
        <v>77</v>
      </c>
      <c r="W188" t="s">
        <v>1819</v>
      </c>
      <c r="X188" t="s">
        <v>407</v>
      </c>
      <c r="Y188" t="s">
        <v>408</v>
      </c>
      <c r="Z188" t="s">
        <v>81</v>
      </c>
      <c r="AA188" t="s">
        <v>82</v>
      </c>
      <c r="AD188" t="s">
        <v>83</v>
      </c>
      <c r="AE188" t="s">
        <v>84</v>
      </c>
      <c r="AF188" s="1">
        <v>39661</v>
      </c>
      <c r="AG188" s="3">
        <v>40720222</v>
      </c>
      <c r="AH188" t="s">
        <v>1820</v>
      </c>
      <c r="AI188" s="1">
        <v>29519</v>
      </c>
      <c r="AJ188" t="s">
        <v>86</v>
      </c>
      <c r="AK188" t="s">
        <v>1821</v>
      </c>
      <c r="AL188" t="s">
        <v>1822</v>
      </c>
      <c r="AM188" t="s">
        <v>1521</v>
      </c>
      <c r="AN188" t="str">
        <f t="shared" si="3"/>
        <v>CHUCHULLO MAYHUIRE JUAN JOSE</v>
      </c>
      <c r="AO188" t="s">
        <v>90</v>
      </c>
      <c r="AP188" t="s">
        <v>100</v>
      </c>
      <c r="AQ188" t="s">
        <v>119</v>
      </c>
      <c r="AR188" t="s">
        <v>92</v>
      </c>
      <c r="AS188" t="s">
        <v>119</v>
      </c>
      <c r="AT188" t="s">
        <v>100</v>
      </c>
      <c r="AU188" t="s">
        <v>100</v>
      </c>
      <c r="AV188" t="s">
        <v>119</v>
      </c>
      <c r="AW188" t="s">
        <v>95</v>
      </c>
      <c r="AX188" t="s">
        <v>96</v>
      </c>
      <c r="AZ188" t="s">
        <v>1823</v>
      </c>
      <c r="BB188" t="s">
        <v>1824</v>
      </c>
      <c r="BC188" t="s">
        <v>1825</v>
      </c>
      <c r="BD188" t="s">
        <v>100</v>
      </c>
      <c r="BE188" t="s">
        <v>74</v>
      </c>
      <c r="BF188" t="s">
        <v>101</v>
      </c>
      <c r="BI188" t="s">
        <v>72</v>
      </c>
      <c r="BJ188" t="s">
        <v>74</v>
      </c>
    </row>
    <row r="189" spans="1:62" x14ac:dyDescent="0.25">
      <c r="A189" s="5">
        <f>COUNTIF($B$1:B189,REPORTE!$C$3)</f>
        <v>1</v>
      </c>
      <c r="B189" s="3">
        <v>201855</v>
      </c>
      <c r="C189" t="s">
        <v>59</v>
      </c>
      <c r="D189" t="s">
        <v>60</v>
      </c>
      <c r="E189" t="s">
        <v>61</v>
      </c>
      <c r="F189" t="s">
        <v>1701</v>
      </c>
      <c r="G189" t="s">
        <v>1715</v>
      </c>
      <c r="H189" t="s">
        <v>120</v>
      </c>
      <c r="I189" t="s">
        <v>65</v>
      </c>
      <c r="J189" t="s">
        <v>121</v>
      </c>
      <c r="K189" t="s">
        <v>1826</v>
      </c>
      <c r="L189" t="s">
        <v>1827</v>
      </c>
      <c r="M189" t="s">
        <v>1828</v>
      </c>
      <c r="N189" t="s">
        <v>70</v>
      </c>
      <c r="O189" t="s">
        <v>1829</v>
      </c>
      <c r="P189" t="s">
        <v>72</v>
      </c>
      <c r="Q189" t="s">
        <v>1830</v>
      </c>
      <c r="R189" t="s">
        <v>74</v>
      </c>
      <c r="S189" t="s">
        <v>75</v>
      </c>
      <c r="T189" t="s">
        <v>127</v>
      </c>
      <c r="U189" t="s">
        <v>128</v>
      </c>
      <c r="V189" t="s">
        <v>129</v>
      </c>
      <c r="W189" t="s">
        <v>1831</v>
      </c>
      <c r="X189" t="s">
        <v>79</v>
      </c>
      <c r="Y189" t="s">
        <v>80</v>
      </c>
      <c r="Z189" t="s">
        <v>131</v>
      </c>
      <c r="AA189" t="s">
        <v>82</v>
      </c>
      <c r="AB189" s="1">
        <v>44991</v>
      </c>
      <c r="AC189" s="1">
        <v>45291</v>
      </c>
      <c r="AD189" t="s">
        <v>83</v>
      </c>
      <c r="AE189" t="s">
        <v>84</v>
      </c>
      <c r="AF189" t="s">
        <v>100</v>
      </c>
      <c r="AG189" s="3">
        <v>24717563</v>
      </c>
      <c r="AH189" t="s">
        <v>1832</v>
      </c>
      <c r="AI189" s="1">
        <v>27807</v>
      </c>
      <c r="AJ189" t="s">
        <v>86</v>
      </c>
      <c r="AK189" t="s">
        <v>428</v>
      </c>
      <c r="AL189" t="s">
        <v>596</v>
      </c>
      <c r="AM189" t="s">
        <v>1833</v>
      </c>
      <c r="AN189" t="str">
        <f t="shared" si="3"/>
        <v>HUILLCA SOTO JORGE DONATO</v>
      </c>
      <c r="AO189" t="s">
        <v>166</v>
      </c>
      <c r="AP189" s="1">
        <v>2</v>
      </c>
      <c r="AQ189" t="s">
        <v>101</v>
      </c>
      <c r="AR189" t="s">
        <v>197</v>
      </c>
      <c r="AS189" t="s">
        <v>1834</v>
      </c>
      <c r="AT189" s="1">
        <v>37082</v>
      </c>
      <c r="AU189" s="1">
        <v>37082</v>
      </c>
      <c r="AV189" t="s">
        <v>94</v>
      </c>
      <c r="AW189" t="s">
        <v>101</v>
      </c>
      <c r="AX189" t="s">
        <v>200</v>
      </c>
      <c r="AY189" t="s">
        <v>153</v>
      </c>
      <c r="AZ189" t="s">
        <v>201</v>
      </c>
      <c r="BA189" t="s">
        <v>155</v>
      </c>
      <c r="BB189" t="s">
        <v>1835</v>
      </c>
      <c r="BC189" t="s">
        <v>1836</v>
      </c>
      <c r="BD189" s="1">
        <v>44994</v>
      </c>
      <c r="BE189" t="s">
        <v>1837</v>
      </c>
      <c r="BF189" t="s">
        <v>74</v>
      </c>
      <c r="BI189" t="s">
        <v>72</v>
      </c>
      <c r="BJ189" t="s">
        <v>74</v>
      </c>
    </row>
    <row r="190" spans="1:62" x14ac:dyDescent="0.25">
      <c r="A190" s="5">
        <f>COUNTIF($B$1:B190,REPORTE!$C$3)</f>
        <v>1</v>
      </c>
      <c r="B190" s="3">
        <v>201855</v>
      </c>
      <c r="C190" t="s">
        <v>59</v>
      </c>
      <c r="D190" t="s">
        <v>60</v>
      </c>
      <c r="E190" t="s">
        <v>61</v>
      </c>
      <c r="F190" t="s">
        <v>1701</v>
      </c>
      <c r="G190" t="s">
        <v>1715</v>
      </c>
      <c r="H190" t="s">
        <v>120</v>
      </c>
      <c r="I190" t="s">
        <v>65</v>
      </c>
      <c r="J190" t="s">
        <v>121</v>
      </c>
      <c r="K190" t="s">
        <v>1826</v>
      </c>
      <c r="L190" t="s">
        <v>1827</v>
      </c>
      <c r="M190" t="s">
        <v>1828</v>
      </c>
      <c r="N190" t="s">
        <v>70</v>
      </c>
      <c r="O190" t="s">
        <v>1829</v>
      </c>
      <c r="P190" t="s">
        <v>72</v>
      </c>
      <c r="Q190" t="s">
        <v>1838</v>
      </c>
      <c r="R190" t="s">
        <v>74</v>
      </c>
      <c r="S190" t="s">
        <v>75</v>
      </c>
      <c r="T190" t="s">
        <v>75</v>
      </c>
      <c r="U190" t="s">
        <v>160</v>
      </c>
      <c r="V190" t="s">
        <v>141</v>
      </c>
      <c r="W190" t="s">
        <v>1839</v>
      </c>
      <c r="X190" t="s">
        <v>74</v>
      </c>
      <c r="Y190" t="s">
        <v>143</v>
      </c>
      <c r="Z190" t="s">
        <v>81</v>
      </c>
      <c r="AA190" t="s">
        <v>82</v>
      </c>
      <c r="AB190" s="1">
        <v>44994</v>
      </c>
      <c r="AC190" s="1">
        <v>45291</v>
      </c>
      <c r="AD190" t="s">
        <v>207</v>
      </c>
      <c r="AE190" t="s">
        <v>146</v>
      </c>
      <c r="AF190" t="s">
        <v>100</v>
      </c>
      <c r="AG190" s="3">
        <v>24704227</v>
      </c>
      <c r="AH190" t="s">
        <v>1840</v>
      </c>
      <c r="AI190" s="1">
        <v>25240</v>
      </c>
      <c r="AJ190" t="s">
        <v>86</v>
      </c>
      <c r="AK190" t="s">
        <v>1082</v>
      </c>
      <c r="AL190" t="s">
        <v>264</v>
      </c>
      <c r="AM190" t="s">
        <v>1841</v>
      </c>
      <c r="AN190" t="str">
        <f t="shared" si="3"/>
        <v>NINA QUISPE ERNESTO</v>
      </c>
      <c r="AO190" t="s">
        <v>166</v>
      </c>
      <c r="AP190" s="1">
        <v>2</v>
      </c>
      <c r="AQ190" t="s">
        <v>119</v>
      </c>
      <c r="AR190" t="s">
        <v>197</v>
      </c>
      <c r="AS190" t="s">
        <v>1842</v>
      </c>
      <c r="AT190" s="1">
        <v>35402</v>
      </c>
      <c r="AU190" s="1">
        <v>35402</v>
      </c>
      <c r="AV190" t="s">
        <v>94</v>
      </c>
      <c r="AW190" t="s">
        <v>1843</v>
      </c>
      <c r="AX190" t="s">
        <v>200</v>
      </c>
      <c r="AY190" t="s">
        <v>153</v>
      </c>
      <c r="AZ190" t="s">
        <v>1844</v>
      </c>
      <c r="BA190" t="s">
        <v>155</v>
      </c>
      <c r="BB190" t="s">
        <v>1845</v>
      </c>
      <c r="BC190" t="s">
        <v>1846</v>
      </c>
      <c r="BD190" s="1">
        <v>45013</v>
      </c>
      <c r="BE190" t="s">
        <v>1847</v>
      </c>
      <c r="BF190" t="s">
        <v>74</v>
      </c>
      <c r="BI190" t="s">
        <v>72</v>
      </c>
      <c r="BJ190" t="s">
        <v>74</v>
      </c>
    </row>
    <row r="191" spans="1:62" x14ac:dyDescent="0.25">
      <c r="A191" s="5">
        <f>COUNTIF($B$1:B191,REPORTE!$C$3)</f>
        <v>1</v>
      </c>
      <c r="B191" s="3">
        <v>201855</v>
      </c>
      <c r="C191" t="s">
        <v>59</v>
      </c>
      <c r="D191" t="s">
        <v>60</v>
      </c>
      <c r="E191" t="s">
        <v>61</v>
      </c>
      <c r="F191" t="s">
        <v>1701</v>
      </c>
      <c r="G191" t="s">
        <v>1715</v>
      </c>
      <c r="H191" t="s">
        <v>120</v>
      </c>
      <c r="I191" t="s">
        <v>65</v>
      </c>
      <c r="J191" t="s">
        <v>121</v>
      </c>
      <c r="K191" t="s">
        <v>1826</v>
      </c>
      <c r="L191" t="s">
        <v>1827</v>
      </c>
      <c r="M191" t="s">
        <v>1828</v>
      </c>
      <c r="N191" t="s">
        <v>70</v>
      </c>
      <c r="O191" t="s">
        <v>1829</v>
      </c>
      <c r="P191" t="s">
        <v>72</v>
      </c>
      <c r="Q191" t="s">
        <v>1848</v>
      </c>
      <c r="R191" t="s">
        <v>74</v>
      </c>
      <c r="S191" t="s">
        <v>75</v>
      </c>
      <c r="T191" t="s">
        <v>75</v>
      </c>
      <c r="U191" t="s">
        <v>140</v>
      </c>
      <c r="V191" t="s">
        <v>77</v>
      </c>
      <c r="W191" t="s">
        <v>1849</v>
      </c>
      <c r="X191" t="s">
        <v>108</v>
      </c>
      <c r="Y191" t="s">
        <v>109</v>
      </c>
      <c r="Z191" t="s">
        <v>81</v>
      </c>
      <c r="AA191" t="s">
        <v>82</v>
      </c>
      <c r="AD191" t="s">
        <v>83</v>
      </c>
      <c r="AE191" t="s">
        <v>84</v>
      </c>
      <c r="AF191" s="1">
        <v>40969</v>
      </c>
      <c r="AG191" s="3">
        <v>24702082</v>
      </c>
      <c r="AH191" t="s">
        <v>1850</v>
      </c>
      <c r="AI191" s="1">
        <v>24716</v>
      </c>
      <c r="AJ191" t="s">
        <v>86</v>
      </c>
      <c r="AK191" t="s">
        <v>1715</v>
      </c>
      <c r="AL191" t="s">
        <v>1851</v>
      </c>
      <c r="AM191" t="s">
        <v>1852</v>
      </c>
      <c r="AN191" t="str">
        <f t="shared" si="3"/>
        <v>TINTA LIMPE HIGIDIO AUGUSTO</v>
      </c>
      <c r="AO191" t="s">
        <v>90</v>
      </c>
      <c r="AP191" t="s">
        <v>100</v>
      </c>
      <c r="AQ191" t="s">
        <v>119</v>
      </c>
      <c r="AR191" t="s">
        <v>92</v>
      </c>
      <c r="AS191" t="s">
        <v>101</v>
      </c>
      <c r="AT191" t="s">
        <v>100</v>
      </c>
      <c r="AU191" t="s">
        <v>100</v>
      </c>
      <c r="AV191" t="s">
        <v>420</v>
      </c>
      <c r="AW191" t="s">
        <v>95</v>
      </c>
      <c r="AX191" t="s">
        <v>152</v>
      </c>
      <c r="AZ191" t="s">
        <v>1853</v>
      </c>
      <c r="BB191" t="s">
        <v>1854</v>
      </c>
      <c r="BC191" t="s">
        <v>119</v>
      </c>
      <c r="BD191" t="s">
        <v>100</v>
      </c>
      <c r="BE191" t="s">
        <v>74</v>
      </c>
      <c r="BF191" t="s">
        <v>101</v>
      </c>
      <c r="BI191" t="s">
        <v>72</v>
      </c>
      <c r="BJ191" t="s">
        <v>74</v>
      </c>
    </row>
    <row r="192" spans="1:62" x14ac:dyDescent="0.25">
      <c r="A192" s="5">
        <f>COUNTIF($B$1:B192,REPORTE!$C$3)</f>
        <v>1</v>
      </c>
      <c r="B192" s="3">
        <v>201855</v>
      </c>
      <c r="C192" t="s">
        <v>59</v>
      </c>
      <c r="D192" t="s">
        <v>60</v>
      </c>
      <c r="E192" t="s">
        <v>61</v>
      </c>
      <c r="F192" t="s">
        <v>1701</v>
      </c>
      <c r="G192" t="s">
        <v>1715</v>
      </c>
      <c r="H192" t="s">
        <v>120</v>
      </c>
      <c r="I192" t="s">
        <v>65</v>
      </c>
      <c r="J192" t="s">
        <v>121</v>
      </c>
      <c r="K192" t="s">
        <v>1826</v>
      </c>
      <c r="L192" t="s">
        <v>1827</v>
      </c>
      <c r="M192" t="s">
        <v>1828</v>
      </c>
      <c r="N192" t="s">
        <v>70</v>
      </c>
      <c r="O192" t="s">
        <v>1829</v>
      </c>
      <c r="P192" t="s">
        <v>72</v>
      </c>
      <c r="Q192" t="s">
        <v>1855</v>
      </c>
      <c r="R192" t="s">
        <v>74</v>
      </c>
      <c r="S192" t="s">
        <v>75</v>
      </c>
      <c r="T192" t="s">
        <v>75</v>
      </c>
      <c r="U192" t="s">
        <v>160</v>
      </c>
      <c r="V192" t="s">
        <v>77</v>
      </c>
      <c r="W192" t="s">
        <v>1856</v>
      </c>
      <c r="X192" t="s">
        <v>407</v>
      </c>
      <c r="Y192" t="s">
        <v>408</v>
      </c>
      <c r="Z192" t="s">
        <v>81</v>
      </c>
      <c r="AA192" t="s">
        <v>82</v>
      </c>
      <c r="AD192" t="s">
        <v>83</v>
      </c>
      <c r="AE192" t="s">
        <v>84</v>
      </c>
      <c r="AF192" s="1">
        <v>40610</v>
      </c>
      <c r="AG192" s="3">
        <v>24713159</v>
      </c>
      <c r="AH192" t="s">
        <v>1857</v>
      </c>
      <c r="AI192" s="1">
        <v>27633</v>
      </c>
      <c r="AJ192" t="s">
        <v>111</v>
      </c>
      <c r="AK192" t="s">
        <v>1858</v>
      </c>
      <c r="AL192" t="s">
        <v>357</v>
      </c>
      <c r="AM192" t="s">
        <v>1859</v>
      </c>
      <c r="AN192" t="str">
        <f t="shared" si="3"/>
        <v>SAYHUA VILCA LUISA</v>
      </c>
      <c r="AO192" t="s">
        <v>166</v>
      </c>
      <c r="AP192" s="1">
        <v>36526</v>
      </c>
      <c r="AQ192" t="s">
        <v>101</v>
      </c>
      <c r="AR192" t="s">
        <v>197</v>
      </c>
      <c r="AS192" t="s">
        <v>1860</v>
      </c>
      <c r="AT192" s="1">
        <v>37085</v>
      </c>
      <c r="AU192" s="1">
        <v>36526</v>
      </c>
      <c r="AV192" t="s">
        <v>913</v>
      </c>
      <c r="AW192" t="s">
        <v>95</v>
      </c>
      <c r="AX192" t="s">
        <v>96</v>
      </c>
      <c r="AZ192" t="s">
        <v>1861</v>
      </c>
      <c r="BB192" t="s">
        <v>1862</v>
      </c>
      <c r="BC192" t="s">
        <v>119</v>
      </c>
      <c r="BD192" t="s">
        <v>100</v>
      </c>
      <c r="BE192" t="s">
        <v>74</v>
      </c>
      <c r="BF192" t="s">
        <v>101</v>
      </c>
      <c r="BI192" t="s">
        <v>72</v>
      </c>
      <c r="BJ192" t="s">
        <v>74</v>
      </c>
    </row>
    <row r="193" spans="1:62" x14ac:dyDescent="0.25">
      <c r="A193" s="5">
        <f>COUNTIF($B$1:B193,REPORTE!$C$3)</f>
        <v>1</v>
      </c>
      <c r="B193" s="3">
        <v>201855</v>
      </c>
      <c r="C193" t="s">
        <v>59</v>
      </c>
      <c r="D193" t="s">
        <v>60</v>
      </c>
      <c r="E193" t="s">
        <v>61</v>
      </c>
      <c r="F193" t="s">
        <v>1701</v>
      </c>
      <c r="G193" t="s">
        <v>1715</v>
      </c>
      <c r="H193" t="s">
        <v>120</v>
      </c>
      <c r="I193" t="s">
        <v>65</v>
      </c>
      <c r="J193" t="s">
        <v>121</v>
      </c>
      <c r="K193" t="s">
        <v>1826</v>
      </c>
      <c r="L193" t="s">
        <v>1827</v>
      </c>
      <c r="M193" t="s">
        <v>1828</v>
      </c>
      <c r="N193" t="s">
        <v>70</v>
      </c>
      <c r="O193" t="s">
        <v>1829</v>
      </c>
      <c r="P193" t="s">
        <v>72</v>
      </c>
      <c r="Q193" t="s">
        <v>1863</v>
      </c>
      <c r="R193" t="s">
        <v>74</v>
      </c>
      <c r="S193" t="s">
        <v>75</v>
      </c>
      <c r="T193" t="s">
        <v>75</v>
      </c>
      <c r="U193" t="s">
        <v>160</v>
      </c>
      <c r="V193" t="s">
        <v>77</v>
      </c>
      <c r="W193" t="s">
        <v>689</v>
      </c>
      <c r="X193" t="s">
        <v>181</v>
      </c>
      <c r="Y193" t="s">
        <v>143</v>
      </c>
      <c r="Z193" t="s">
        <v>81</v>
      </c>
      <c r="AA193" t="s">
        <v>82</v>
      </c>
      <c r="AD193" t="s">
        <v>83</v>
      </c>
      <c r="AE193" t="s">
        <v>84</v>
      </c>
      <c r="AF193" s="1">
        <v>36526</v>
      </c>
      <c r="AG193" s="3">
        <v>24701138</v>
      </c>
      <c r="AH193" t="s">
        <v>1864</v>
      </c>
      <c r="AI193" s="1">
        <v>24776</v>
      </c>
      <c r="AJ193" t="s">
        <v>86</v>
      </c>
      <c r="AK193" t="s">
        <v>1865</v>
      </c>
      <c r="AL193" t="s">
        <v>264</v>
      </c>
      <c r="AM193" t="s">
        <v>1866</v>
      </c>
      <c r="AN193" t="str">
        <f t="shared" si="3"/>
        <v>CUTIPA QUISPE CLAUDIO</v>
      </c>
      <c r="AO193" t="s">
        <v>92</v>
      </c>
      <c r="AP193" t="s">
        <v>100</v>
      </c>
      <c r="AQ193" t="s">
        <v>119</v>
      </c>
      <c r="AR193" t="s">
        <v>92</v>
      </c>
      <c r="AS193" t="s">
        <v>119</v>
      </c>
      <c r="AT193" t="s">
        <v>100</v>
      </c>
      <c r="AU193" t="s">
        <v>100</v>
      </c>
      <c r="AV193" t="s">
        <v>119</v>
      </c>
      <c r="AW193" t="s">
        <v>95</v>
      </c>
      <c r="AX193" t="s">
        <v>136</v>
      </c>
      <c r="AZ193" t="s">
        <v>119</v>
      </c>
      <c r="BB193" t="s">
        <v>1867</v>
      </c>
      <c r="BC193" t="s">
        <v>119</v>
      </c>
      <c r="BD193" t="s">
        <v>100</v>
      </c>
      <c r="BE193" t="s">
        <v>74</v>
      </c>
      <c r="BF193" t="s">
        <v>101</v>
      </c>
      <c r="BI193" t="s">
        <v>72</v>
      </c>
      <c r="BJ193" t="s">
        <v>74</v>
      </c>
    </row>
    <row r="194" spans="1:62" x14ac:dyDescent="0.25">
      <c r="A194" s="5">
        <f>COUNTIF($B$1:B194,REPORTE!$C$3)</f>
        <v>1</v>
      </c>
      <c r="B194" s="3">
        <v>201855</v>
      </c>
      <c r="C194" t="s">
        <v>59</v>
      </c>
      <c r="D194" t="s">
        <v>60</v>
      </c>
      <c r="E194" t="s">
        <v>61</v>
      </c>
      <c r="F194" t="s">
        <v>1701</v>
      </c>
      <c r="G194" t="s">
        <v>1715</v>
      </c>
      <c r="H194" t="s">
        <v>120</v>
      </c>
      <c r="I194" t="s">
        <v>65</v>
      </c>
      <c r="J194" t="s">
        <v>121</v>
      </c>
      <c r="K194" t="s">
        <v>1826</v>
      </c>
      <c r="L194" t="s">
        <v>1827</v>
      </c>
      <c r="M194" t="s">
        <v>1828</v>
      </c>
      <c r="N194" t="s">
        <v>70</v>
      </c>
      <c r="O194" t="s">
        <v>1829</v>
      </c>
      <c r="P194" t="s">
        <v>72</v>
      </c>
      <c r="Q194" t="s">
        <v>1868</v>
      </c>
      <c r="R194" t="s">
        <v>74</v>
      </c>
      <c r="S194" t="s">
        <v>75</v>
      </c>
      <c r="T194" t="s">
        <v>75</v>
      </c>
      <c r="U194" t="s">
        <v>160</v>
      </c>
      <c r="V194" t="s">
        <v>77</v>
      </c>
      <c r="W194" t="s">
        <v>1869</v>
      </c>
      <c r="X194" t="s">
        <v>181</v>
      </c>
      <c r="Y194" t="s">
        <v>143</v>
      </c>
      <c r="Z194" t="s">
        <v>81</v>
      </c>
      <c r="AA194" t="s">
        <v>82</v>
      </c>
      <c r="AD194" t="s">
        <v>83</v>
      </c>
      <c r="AE194" t="s">
        <v>84</v>
      </c>
      <c r="AF194" s="1">
        <v>43160</v>
      </c>
      <c r="AG194" s="3">
        <v>24680714</v>
      </c>
      <c r="AH194" t="s">
        <v>1870</v>
      </c>
      <c r="AI194" s="1">
        <v>26750</v>
      </c>
      <c r="AJ194" t="s">
        <v>86</v>
      </c>
      <c r="AK194" t="s">
        <v>479</v>
      </c>
      <c r="AL194" t="s">
        <v>378</v>
      </c>
      <c r="AM194" t="s">
        <v>1871</v>
      </c>
      <c r="AN194" t="str">
        <f t="shared" si="3"/>
        <v>FERNANDEZ CCORIMANYA EDWIN JUAN</v>
      </c>
      <c r="AO194" t="s">
        <v>90</v>
      </c>
      <c r="AP194" s="1">
        <v>2</v>
      </c>
      <c r="AQ194" t="s">
        <v>1872</v>
      </c>
      <c r="AR194" t="s">
        <v>92</v>
      </c>
      <c r="AS194" t="s">
        <v>101</v>
      </c>
      <c r="AT194" s="1">
        <v>2</v>
      </c>
      <c r="AU194" s="1">
        <v>2</v>
      </c>
      <c r="AV194" t="s">
        <v>94</v>
      </c>
      <c r="AW194" t="s">
        <v>95</v>
      </c>
      <c r="AX194" t="s">
        <v>96</v>
      </c>
      <c r="AZ194" t="s">
        <v>1873</v>
      </c>
      <c r="BB194" t="s">
        <v>1874</v>
      </c>
      <c r="BC194" t="s">
        <v>74</v>
      </c>
      <c r="BD194" t="s">
        <v>100</v>
      </c>
      <c r="BE194" t="s">
        <v>74</v>
      </c>
      <c r="BF194" t="s">
        <v>101</v>
      </c>
      <c r="BI194" t="s">
        <v>72</v>
      </c>
      <c r="BJ194" t="s">
        <v>74</v>
      </c>
    </row>
    <row r="195" spans="1:62" x14ac:dyDescent="0.25">
      <c r="A195" s="5">
        <f>COUNTIF($B$1:B195,REPORTE!$C$3)</f>
        <v>1</v>
      </c>
      <c r="B195" s="3">
        <v>201855</v>
      </c>
      <c r="C195" t="s">
        <v>59</v>
      </c>
      <c r="D195" t="s">
        <v>60</v>
      </c>
      <c r="E195" t="s">
        <v>61</v>
      </c>
      <c r="F195" t="s">
        <v>1701</v>
      </c>
      <c r="G195" t="s">
        <v>1715</v>
      </c>
      <c r="H195" t="s">
        <v>120</v>
      </c>
      <c r="I195" t="s">
        <v>65</v>
      </c>
      <c r="J195" t="s">
        <v>121</v>
      </c>
      <c r="K195" t="s">
        <v>1826</v>
      </c>
      <c r="L195" t="s">
        <v>1827</v>
      </c>
      <c r="M195" t="s">
        <v>1828</v>
      </c>
      <c r="N195" t="s">
        <v>70</v>
      </c>
      <c r="O195" t="s">
        <v>1829</v>
      </c>
      <c r="P195" t="s">
        <v>72</v>
      </c>
      <c r="Q195" t="s">
        <v>1875</v>
      </c>
      <c r="R195" t="s">
        <v>74</v>
      </c>
      <c r="S195" t="s">
        <v>75</v>
      </c>
      <c r="T195" t="s">
        <v>75</v>
      </c>
      <c r="U195" t="s">
        <v>160</v>
      </c>
      <c r="V195" t="s">
        <v>77</v>
      </c>
      <c r="W195" t="s">
        <v>689</v>
      </c>
      <c r="X195" t="s">
        <v>108</v>
      </c>
      <c r="Y195" t="s">
        <v>109</v>
      </c>
      <c r="Z195" t="s">
        <v>81</v>
      </c>
      <c r="AA195" t="s">
        <v>82</v>
      </c>
      <c r="AD195" t="s">
        <v>83</v>
      </c>
      <c r="AE195" t="s">
        <v>84</v>
      </c>
      <c r="AF195" s="1">
        <v>36526</v>
      </c>
      <c r="AG195" s="3">
        <v>24699429</v>
      </c>
      <c r="AH195" t="s">
        <v>1876</v>
      </c>
      <c r="AI195" s="1">
        <v>24429</v>
      </c>
      <c r="AJ195" t="s">
        <v>111</v>
      </c>
      <c r="AK195" t="s">
        <v>1877</v>
      </c>
      <c r="AL195" t="s">
        <v>184</v>
      </c>
      <c r="AM195" t="s">
        <v>1878</v>
      </c>
      <c r="AN195" t="str">
        <f t="shared" si="3"/>
        <v>CORTEZ CAMA TOMASA SAIDA</v>
      </c>
      <c r="AO195" t="s">
        <v>92</v>
      </c>
      <c r="AP195" t="s">
        <v>100</v>
      </c>
      <c r="AQ195" t="s">
        <v>119</v>
      </c>
      <c r="AR195" t="s">
        <v>92</v>
      </c>
      <c r="AS195" t="s">
        <v>119</v>
      </c>
      <c r="AT195" t="s">
        <v>100</v>
      </c>
      <c r="AU195" t="s">
        <v>100</v>
      </c>
      <c r="AV195" t="s">
        <v>119</v>
      </c>
      <c r="AW195" t="s">
        <v>95</v>
      </c>
      <c r="AX195" t="s">
        <v>136</v>
      </c>
      <c r="AZ195" t="s">
        <v>119</v>
      </c>
      <c r="BB195" t="s">
        <v>1879</v>
      </c>
      <c r="BC195" t="s">
        <v>119</v>
      </c>
      <c r="BD195" t="s">
        <v>100</v>
      </c>
      <c r="BE195" t="s">
        <v>74</v>
      </c>
      <c r="BF195" t="s">
        <v>101</v>
      </c>
      <c r="BI195" t="s">
        <v>72</v>
      </c>
      <c r="BJ195" t="s">
        <v>74</v>
      </c>
    </row>
    <row r="196" spans="1:62" x14ac:dyDescent="0.25">
      <c r="A196" s="5">
        <f>COUNTIF($B$1:B196,REPORTE!$C$3)</f>
        <v>1</v>
      </c>
      <c r="B196" s="3">
        <v>201830</v>
      </c>
      <c r="C196" t="s">
        <v>59</v>
      </c>
      <c r="D196" t="s">
        <v>60</v>
      </c>
      <c r="E196" t="s">
        <v>61</v>
      </c>
      <c r="F196" t="s">
        <v>1701</v>
      </c>
      <c r="G196" t="s">
        <v>1715</v>
      </c>
      <c r="H196" t="s">
        <v>120</v>
      </c>
      <c r="I196" t="s">
        <v>65</v>
      </c>
      <c r="J196" t="s">
        <v>1881</v>
      </c>
      <c r="K196" t="s">
        <v>1882</v>
      </c>
      <c r="L196" t="s">
        <v>1883</v>
      </c>
      <c r="M196" t="s">
        <v>1884</v>
      </c>
      <c r="N196" t="s">
        <v>70</v>
      </c>
      <c r="O196" t="s">
        <v>1885</v>
      </c>
      <c r="P196" t="s">
        <v>72</v>
      </c>
      <c r="Q196" t="s">
        <v>1886</v>
      </c>
      <c r="R196" t="s">
        <v>74</v>
      </c>
      <c r="S196" t="s">
        <v>75</v>
      </c>
      <c r="T196" t="s">
        <v>127</v>
      </c>
      <c r="U196" t="s">
        <v>128</v>
      </c>
      <c r="V196" t="s">
        <v>129</v>
      </c>
      <c r="W196" t="s">
        <v>1887</v>
      </c>
      <c r="X196" t="s">
        <v>794</v>
      </c>
      <c r="Y196" t="s">
        <v>795</v>
      </c>
      <c r="Z196" t="s">
        <v>131</v>
      </c>
      <c r="AA196" t="s">
        <v>82</v>
      </c>
      <c r="AB196" s="1">
        <v>44927</v>
      </c>
      <c r="AC196" s="1">
        <v>45291</v>
      </c>
      <c r="AD196" t="s">
        <v>83</v>
      </c>
      <c r="AE196" t="s">
        <v>84</v>
      </c>
      <c r="AF196" s="1">
        <v>36526</v>
      </c>
      <c r="AG196" s="3">
        <v>24697676</v>
      </c>
      <c r="AH196" t="s">
        <v>1888</v>
      </c>
      <c r="AI196" s="1">
        <v>22534</v>
      </c>
      <c r="AJ196" t="s">
        <v>86</v>
      </c>
      <c r="AK196" t="s">
        <v>1889</v>
      </c>
      <c r="AL196" t="s">
        <v>1890</v>
      </c>
      <c r="AM196" t="s">
        <v>1891</v>
      </c>
      <c r="AN196" t="str">
        <f t="shared" si="3"/>
        <v>ARAOZ CHACON LUIS VICTOR</v>
      </c>
      <c r="AO196" t="s">
        <v>92</v>
      </c>
      <c r="AP196" t="s">
        <v>100</v>
      </c>
      <c r="AQ196" t="s">
        <v>119</v>
      </c>
      <c r="AR196" t="s">
        <v>92</v>
      </c>
      <c r="AS196" t="s">
        <v>1892</v>
      </c>
      <c r="AT196" t="s">
        <v>100</v>
      </c>
      <c r="AU196" t="s">
        <v>100</v>
      </c>
      <c r="AV196" t="s">
        <v>119</v>
      </c>
      <c r="AW196" t="s">
        <v>95</v>
      </c>
      <c r="AX196" t="s">
        <v>136</v>
      </c>
      <c r="AZ196" t="s">
        <v>119</v>
      </c>
      <c r="BB196" t="s">
        <v>1893</v>
      </c>
      <c r="BC196" t="s">
        <v>119</v>
      </c>
      <c r="BD196" s="1">
        <v>44862</v>
      </c>
      <c r="BE196" t="s">
        <v>1894</v>
      </c>
      <c r="BF196" t="s">
        <v>101</v>
      </c>
      <c r="BI196" t="s">
        <v>72</v>
      </c>
      <c r="BJ196" t="s">
        <v>74</v>
      </c>
    </row>
    <row r="197" spans="1:62" x14ac:dyDescent="0.25">
      <c r="A197" s="5">
        <f>COUNTIF($B$1:B197,REPORTE!$C$3)</f>
        <v>1</v>
      </c>
      <c r="B197" s="3">
        <v>201830</v>
      </c>
      <c r="C197" t="s">
        <v>59</v>
      </c>
      <c r="D197" t="s">
        <v>60</v>
      </c>
      <c r="E197" t="s">
        <v>61</v>
      </c>
      <c r="F197" t="s">
        <v>1701</v>
      </c>
      <c r="G197" t="s">
        <v>1715</v>
      </c>
      <c r="H197" t="s">
        <v>120</v>
      </c>
      <c r="I197" t="s">
        <v>65</v>
      </c>
      <c r="J197" t="s">
        <v>1881</v>
      </c>
      <c r="K197" t="s">
        <v>1882</v>
      </c>
      <c r="L197" t="s">
        <v>1883</v>
      </c>
      <c r="M197" t="s">
        <v>1884</v>
      </c>
      <c r="N197" t="s">
        <v>70</v>
      </c>
      <c r="O197" t="s">
        <v>1885</v>
      </c>
      <c r="P197" t="s">
        <v>72</v>
      </c>
      <c r="Q197" t="s">
        <v>1895</v>
      </c>
      <c r="R197" t="s">
        <v>74</v>
      </c>
      <c r="S197" t="s">
        <v>75</v>
      </c>
      <c r="T197" t="s">
        <v>127</v>
      </c>
      <c r="U197" t="s">
        <v>1896</v>
      </c>
      <c r="V197" t="s">
        <v>129</v>
      </c>
      <c r="W197" t="s">
        <v>1897</v>
      </c>
      <c r="X197" t="s">
        <v>407</v>
      </c>
      <c r="Y197" t="s">
        <v>408</v>
      </c>
      <c r="Z197" t="s">
        <v>131</v>
      </c>
      <c r="AA197" t="s">
        <v>82</v>
      </c>
      <c r="AB197" s="1">
        <v>44967</v>
      </c>
      <c r="AC197" s="1">
        <v>45291</v>
      </c>
      <c r="AD197" t="s">
        <v>83</v>
      </c>
      <c r="AE197" t="s">
        <v>84</v>
      </c>
      <c r="AF197" s="1">
        <v>42430</v>
      </c>
      <c r="AG197" s="3">
        <v>24696084</v>
      </c>
      <c r="AH197" t="s">
        <v>1898</v>
      </c>
      <c r="AI197" s="1">
        <v>22973</v>
      </c>
      <c r="AJ197" t="s">
        <v>86</v>
      </c>
      <c r="AK197" t="s">
        <v>547</v>
      </c>
      <c r="AL197" t="s">
        <v>1899</v>
      </c>
      <c r="AM197" t="s">
        <v>1791</v>
      </c>
      <c r="AN197" t="str">
        <f t="shared" si="3"/>
        <v>SANCHEZ TIMPO FELIX</v>
      </c>
      <c r="AO197" t="s">
        <v>90</v>
      </c>
      <c r="AP197" s="1">
        <v>42474</v>
      </c>
      <c r="AQ197" t="s">
        <v>119</v>
      </c>
      <c r="AR197" t="s">
        <v>92</v>
      </c>
      <c r="AS197" t="s">
        <v>101</v>
      </c>
      <c r="AT197" s="1">
        <v>42474</v>
      </c>
      <c r="AU197" s="1">
        <v>42474</v>
      </c>
      <c r="AV197" t="s">
        <v>837</v>
      </c>
      <c r="AW197" t="s">
        <v>95</v>
      </c>
      <c r="AX197" t="s">
        <v>96</v>
      </c>
      <c r="AZ197" t="s">
        <v>1900</v>
      </c>
      <c r="BB197" t="s">
        <v>1901</v>
      </c>
      <c r="BC197" t="s">
        <v>1902</v>
      </c>
      <c r="BD197" s="1">
        <v>44967</v>
      </c>
      <c r="BE197" t="s">
        <v>1903</v>
      </c>
      <c r="BF197" t="s">
        <v>74</v>
      </c>
      <c r="BI197" t="s">
        <v>72</v>
      </c>
      <c r="BJ197" t="s">
        <v>74</v>
      </c>
    </row>
    <row r="198" spans="1:62" x14ac:dyDescent="0.25">
      <c r="A198" s="5">
        <f>COUNTIF($B$1:B198,REPORTE!$C$3)</f>
        <v>1</v>
      </c>
      <c r="B198" s="3">
        <v>201830</v>
      </c>
      <c r="C198" t="s">
        <v>59</v>
      </c>
      <c r="D198" t="s">
        <v>60</v>
      </c>
      <c r="E198" t="s">
        <v>61</v>
      </c>
      <c r="F198" t="s">
        <v>1701</v>
      </c>
      <c r="G198" t="s">
        <v>1715</v>
      </c>
      <c r="H198" t="s">
        <v>120</v>
      </c>
      <c r="I198" t="s">
        <v>65</v>
      </c>
      <c r="J198" t="s">
        <v>1881</v>
      </c>
      <c r="K198" t="s">
        <v>1882</v>
      </c>
      <c r="L198" t="s">
        <v>1883</v>
      </c>
      <c r="M198" t="s">
        <v>1884</v>
      </c>
      <c r="N198" t="s">
        <v>70</v>
      </c>
      <c r="O198" t="s">
        <v>1885</v>
      </c>
      <c r="P198" t="s">
        <v>72</v>
      </c>
      <c r="Q198" t="s">
        <v>1904</v>
      </c>
      <c r="R198" t="s">
        <v>74</v>
      </c>
      <c r="S198" t="s">
        <v>75</v>
      </c>
      <c r="T198" t="s">
        <v>75</v>
      </c>
      <c r="U198" t="s">
        <v>140</v>
      </c>
      <c r="V198" t="s">
        <v>141</v>
      </c>
      <c r="W198" t="s">
        <v>142</v>
      </c>
      <c r="X198" t="s">
        <v>74</v>
      </c>
      <c r="Y198" t="s">
        <v>143</v>
      </c>
      <c r="Z198" t="s">
        <v>144</v>
      </c>
      <c r="AA198" t="s">
        <v>82</v>
      </c>
      <c r="AB198" s="1">
        <v>44987</v>
      </c>
      <c r="AC198" s="1">
        <v>45291</v>
      </c>
      <c r="AD198" t="s">
        <v>145</v>
      </c>
      <c r="AE198" t="s">
        <v>146</v>
      </c>
      <c r="AF198" t="s">
        <v>100</v>
      </c>
      <c r="AG198" s="3">
        <v>24717258</v>
      </c>
      <c r="AH198" t="s">
        <v>1905</v>
      </c>
      <c r="AI198" s="1">
        <v>27382</v>
      </c>
      <c r="AJ198" t="s">
        <v>86</v>
      </c>
      <c r="AK198" t="s">
        <v>1510</v>
      </c>
      <c r="AL198" t="s">
        <v>937</v>
      </c>
      <c r="AM198" t="s">
        <v>1906</v>
      </c>
      <c r="AN198" t="str">
        <f t="shared" si="3"/>
        <v>YANQUE MEDRANO JILMAR JULIAN</v>
      </c>
      <c r="AO198" t="s">
        <v>90</v>
      </c>
      <c r="AP198" s="1">
        <v>2</v>
      </c>
      <c r="AQ198" t="s">
        <v>1907</v>
      </c>
      <c r="AR198" t="s">
        <v>150</v>
      </c>
      <c r="AS198" t="s">
        <v>101</v>
      </c>
      <c r="AT198" s="1">
        <v>2</v>
      </c>
      <c r="AU198" s="1">
        <v>2</v>
      </c>
      <c r="AV198" t="s">
        <v>420</v>
      </c>
      <c r="AW198" t="s">
        <v>95</v>
      </c>
      <c r="AX198" t="s">
        <v>200</v>
      </c>
      <c r="AY198" t="s">
        <v>153</v>
      </c>
      <c r="AZ198" t="s">
        <v>879</v>
      </c>
      <c r="BA198" t="s">
        <v>155</v>
      </c>
      <c r="BB198" t="s">
        <v>1908</v>
      </c>
      <c r="BC198" t="s">
        <v>1909</v>
      </c>
      <c r="BD198" s="1">
        <v>44994</v>
      </c>
      <c r="BE198" t="s">
        <v>1910</v>
      </c>
      <c r="BF198" t="s">
        <v>74</v>
      </c>
      <c r="BI198" t="s">
        <v>72</v>
      </c>
      <c r="BJ198" t="s">
        <v>74</v>
      </c>
    </row>
    <row r="199" spans="1:62" x14ac:dyDescent="0.25">
      <c r="A199" s="5">
        <f>COUNTIF($B$1:B199,REPORTE!$C$3)</f>
        <v>1</v>
      </c>
      <c r="B199" s="3">
        <v>201830</v>
      </c>
      <c r="C199" t="s">
        <v>59</v>
      </c>
      <c r="D199" t="s">
        <v>60</v>
      </c>
      <c r="E199" t="s">
        <v>61</v>
      </c>
      <c r="F199" t="s">
        <v>1701</v>
      </c>
      <c r="G199" t="s">
        <v>1715</v>
      </c>
      <c r="H199" t="s">
        <v>120</v>
      </c>
      <c r="I199" t="s">
        <v>65</v>
      </c>
      <c r="J199" t="s">
        <v>1881</v>
      </c>
      <c r="K199" t="s">
        <v>1882</v>
      </c>
      <c r="L199" t="s">
        <v>1883</v>
      </c>
      <c r="M199" t="s">
        <v>1884</v>
      </c>
      <c r="N199" t="s">
        <v>70</v>
      </c>
      <c r="O199" t="s">
        <v>1885</v>
      </c>
      <c r="P199" t="s">
        <v>72</v>
      </c>
      <c r="Q199" t="s">
        <v>1911</v>
      </c>
      <c r="R199" t="s">
        <v>74</v>
      </c>
      <c r="S199" t="s">
        <v>75</v>
      </c>
      <c r="T199" t="s">
        <v>75</v>
      </c>
      <c r="U199" t="s">
        <v>160</v>
      </c>
      <c r="V199" t="s">
        <v>77</v>
      </c>
      <c r="W199" t="s">
        <v>1912</v>
      </c>
      <c r="X199" t="s">
        <v>181</v>
      </c>
      <c r="Y199" t="s">
        <v>143</v>
      </c>
      <c r="Z199" t="s">
        <v>81</v>
      </c>
      <c r="AA199" t="s">
        <v>82</v>
      </c>
      <c r="AD199" t="s">
        <v>83</v>
      </c>
      <c r="AE199" t="s">
        <v>84</v>
      </c>
      <c r="AF199" s="1">
        <v>36526</v>
      </c>
      <c r="AG199" s="3">
        <v>24808650</v>
      </c>
      <c r="AH199" t="s">
        <v>1913</v>
      </c>
      <c r="AI199" s="1">
        <v>22757</v>
      </c>
      <c r="AJ199" t="s">
        <v>86</v>
      </c>
      <c r="AK199" t="s">
        <v>691</v>
      </c>
      <c r="AL199" t="s">
        <v>1366</v>
      </c>
      <c r="AM199" t="s">
        <v>1914</v>
      </c>
      <c r="AN199" t="str">
        <f t="shared" si="3"/>
        <v>HUAMANI GUTIERREZ PABLO</v>
      </c>
      <c r="AO199" t="s">
        <v>92</v>
      </c>
      <c r="AP199" t="s">
        <v>100</v>
      </c>
      <c r="AQ199" t="s">
        <v>119</v>
      </c>
      <c r="AR199" t="s">
        <v>92</v>
      </c>
      <c r="AS199" t="s">
        <v>1915</v>
      </c>
      <c r="AT199" t="s">
        <v>100</v>
      </c>
      <c r="AU199" t="s">
        <v>100</v>
      </c>
      <c r="AV199" t="s">
        <v>119</v>
      </c>
      <c r="AW199" t="s">
        <v>95</v>
      </c>
      <c r="AX199" t="s">
        <v>136</v>
      </c>
      <c r="AZ199" t="s">
        <v>119</v>
      </c>
      <c r="BB199" t="s">
        <v>1916</v>
      </c>
      <c r="BC199" t="s">
        <v>1917</v>
      </c>
      <c r="BD199" t="s">
        <v>100</v>
      </c>
      <c r="BE199" t="s">
        <v>74</v>
      </c>
      <c r="BF199" t="s">
        <v>101</v>
      </c>
      <c r="BI199" t="s">
        <v>72</v>
      </c>
      <c r="BJ199" t="s">
        <v>74</v>
      </c>
    </row>
    <row r="200" spans="1:62" x14ac:dyDescent="0.25">
      <c r="A200" s="5">
        <f>COUNTIF($B$1:B200,REPORTE!$C$3)</f>
        <v>1</v>
      </c>
      <c r="B200" s="3">
        <v>201830</v>
      </c>
      <c r="C200" t="s">
        <v>59</v>
      </c>
      <c r="D200" t="s">
        <v>60</v>
      </c>
      <c r="E200" t="s">
        <v>61</v>
      </c>
      <c r="F200" t="s">
        <v>1701</v>
      </c>
      <c r="G200" t="s">
        <v>1715</v>
      </c>
      <c r="H200" t="s">
        <v>120</v>
      </c>
      <c r="I200" t="s">
        <v>65</v>
      </c>
      <c r="J200" t="s">
        <v>1881</v>
      </c>
      <c r="K200" t="s">
        <v>1882</v>
      </c>
      <c r="L200" t="s">
        <v>1883</v>
      </c>
      <c r="M200" t="s">
        <v>1884</v>
      </c>
      <c r="N200" t="s">
        <v>70</v>
      </c>
      <c r="O200" t="s">
        <v>1885</v>
      </c>
      <c r="P200" t="s">
        <v>72</v>
      </c>
      <c r="Q200" t="s">
        <v>1918</v>
      </c>
      <c r="R200" t="s">
        <v>74</v>
      </c>
      <c r="S200" t="s">
        <v>75</v>
      </c>
      <c r="T200" t="s">
        <v>75</v>
      </c>
      <c r="U200" t="s">
        <v>160</v>
      </c>
      <c r="V200" t="s">
        <v>77</v>
      </c>
      <c r="W200" t="s">
        <v>689</v>
      </c>
      <c r="X200" t="s">
        <v>79</v>
      </c>
      <c r="Y200" t="s">
        <v>80</v>
      </c>
      <c r="Z200" t="s">
        <v>81</v>
      </c>
      <c r="AA200" t="s">
        <v>82</v>
      </c>
      <c r="AD200" t="s">
        <v>83</v>
      </c>
      <c r="AE200" t="s">
        <v>84</v>
      </c>
      <c r="AF200" s="1">
        <v>36526</v>
      </c>
      <c r="AG200" s="3">
        <v>24698333</v>
      </c>
      <c r="AH200" t="s">
        <v>1919</v>
      </c>
      <c r="AI200" s="1">
        <v>24586</v>
      </c>
      <c r="AJ200" t="s">
        <v>86</v>
      </c>
      <c r="AK200" t="s">
        <v>1920</v>
      </c>
      <c r="AL200" t="s">
        <v>1921</v>
      </c>
      <c r="AM200" t="s">
        <v>869</v>
      </c>
      <c r="AN200" t="str">
        <f t="shared" si="3"/>
        <v>PERALTA PUMACARI ALEJANDRO</v>
      </c>
      <c r="AO200" t="s">
        <v>92</v>
      </c>
      <c r="AP200" t="s">
        <v>100</v>
      </c>
      <c r="AQ200" t="s">
        <v>119</v>
      </c>
      <c r="AR200" t="s">
        <v>92</v>
      </c>
      <c r="AS200" t="s">
        <v>119</v>
      </c>
      <c r="AT200" t="s">
        <v>100</v>
      </c>
      <c r="AU200" t="s">
        <v>100</v>
      </c>
      <c r="AV200" t="s">
        <v>119</v>
      </c>
      <c r="AW200" t="s">
        <v>95</v>
      </c>
      <c r="AX200" t="s">
        <v>136</v>
      </c>
      <c r="AZ200" t="s">
        <v>119</v>
      </c>
      <c r="BB200" t="s">
        <v>1922</v>
      </c>
      <c r="BC200" t="s">
        <v>119</v>
      </c>
      <c r="BD200" t="s">
        <v>100</v>
      </c>
      <c r="BE200" t="s">
        <v>74</v>
      </c>
      <c r="BF200" t="s">
        <v>101</v>
      </c>
      <c r="BI200" t="s">
        <v>72</v>
      </c>
      <c r="BJ200" t="s">
        <v>74</v>
      </c>
    </row>
    <row r="201" spans="1:62" x14ac:dyDescent="0.25">
      <c r="A201" s="5">
        <f>COUNTIF($B$1:B201,REPORTE!$C$3)</f>
        <v>1</v>
      </c>
      <c r="B201" s="3">
        <v>201830</v>
      </c>
      <c r="C201" t="s">
        <v>59</v>
      </c>
      <c r="D201" t="s">
        <v>60</v>
      </c>
      <c r="E201" t="s">
        <v>61</v>
      </c>
      <c r="F201" t="s">
        <v>1701</v>
      </c>
      <c r="G201" t="s">
        <v>1715</v>
      </c>
      <c r="H201" t="s">
        <v>120</v>
      </c>
      <c r="I201" t="s">
        <v>65</v>
      </c>
      <c r="J201" t="s">
        <v>1881</v>
      </c>
      <c r="K201" t="s">
        <v>1882</v>
      </c>
      <c r="L201" t="s">
        <v>1883</v>
      </c>
      <c r="M201" t="s">
        <v>1884</v>
      </c>
      <c r="N201" t="s">
        <v>70</v>
      </c>
      <c r="O201" t="s">
        <v>1885</v>
      </c>
      <c r="P201" t="s">
        <v>72</v>
      </c>
      <c r="Q201" t="s">
        <v>1923</v>
      </c>
      <c r="R201" t="s">
        <v>74</v>
      </c>
      <c r="S201" t="s">
        <v>75</v>
      </c>
      <c r="T201" t="s">
        <v>75</v>
      </c>
      <c r="U201" t="s">
        <v>160</v>
      </c>
      <c r="V201" t="s">
        <v>77</v>
      </c>
      <c r="W201" t="s">
        <v>1924</v>
      </c>
      <c r="X201" t="s">
        <v>79</v>
      </c>
      <c r="Y201" t="s">
        <v>80</v>
      </c>
      <c r="Z201" t="s">
        <v>81</v>
      </c>
      <c r="AA201" t="s">
        <v>82</v>
      </c>
      <c r="AD201" t="s">
        <v>83</v>
      </c>
      <c r="AE201" t="s">
        <v>84</v>
      </c>
      <c r="AF201" s="1">
        <v>40603</v>
      </c>
      <c r="AG201" s="3">
        <v>24696635</v>
      </c>
      <c r="AH201" t="s">
        <v>1925</v>
      </c>
      <c r="AI201" s="1">
        <v>22919</v>
      </c>
      <c r="AJ201" t="s">
        <v>86</v>
      </c>
      <c r="AK201" t="s">
        <v>1880</v>
      </c>
      <c r="AL201" t="s">
        <v>605</v>
      </c>
      <c r="AM201" t="s">
        <v>1926</v>
      </c>
      <c r="AN201" t="str">
        <f t="shared" si="3"/>
        <v>CCAHUANTICO MAMANI JERONIMO</v>
      </c>
      <c r="AO201" t="s">
        <v>90</v>
      </c>
      <c r="AP201" s="1">
        <v>2</v>
      </c>
      <c r="AQ201" t="s">
        <v>1927</v>
      </c>
      <c r="AR201" t="s">
        <v>92</v>
      </c>
      <c r="AS201" t="s">
        <v>101</v>
      </c>
      <c r="AT201" s="1">
        <v>2</v>
      </c>
      <c r="AU201" s="1">
        <v>2</v>
      </c>
      <c r="AV201" t="s">
        <v>116</v>
      </c>
      <c r="AW201" t="s">
        <v>95</v>
      </c>
      <c r="AX201" t="s">
        <v>96</v>
      </c>
      <c r="AZ201" t="s">
        <v>1928</v>
      </c>
      <c r="BB201" t="s">
        <v>1929</v>
      </c>
      <c r="BC201" t="s">
        <v>1930</v>
      </c>
      <c r="BD201" t="s">
        <v>100</v>
      </c>
      <c r="BE201" t="s">
        <v>74</v>
      </c>
      <c r="BF201" t="s">
        <v>101</v>
      </c>
      <c r="BI201" t="s">
        <v>72</v>
      </c>
      <c r="BJ201" t="s">
        <v>74</v>
      </c>
    </row>
    <row r="202" spans="1:62" x14ac:dyDescent="0.25">
      <c r="A202" s="5">
        <f>COUNTIF($B$1:B202,REPORTE!$C$3)</f>
        <v>1</v>
      </c>
      <c r="B202" s="3">
        <v>201830</v>
      </c>
      <c r="C202" t="s">
        <v>59</v>
      </c>
      <c r="D202" t="s">
        <v>60</v>
      </c>
      <c r="E202" t="s">
        <v>61</v>
      </c>
      <c r="F202" t="s">
        <v>1701</v>
      </c>
      <c r="G202" t="s">
        <v>1715</v>
      </c>
      <c r="H202" t="s">
        <v>120</v>
      </c>
      <c r="I202" t="s">
        <v>65</v>
      </c>
      <c r="J202" t="s">
        <v>1881</v>
      </c>
      <c r="K202" t="s">
        <v>1882</v>
      </c>
      <c r="L202" t="s">
        <v>1883</v>
      </c>
      <c r="M202" t="s">
        <v>1884</v>
      </c>
      <c r="N202" t="s">
        <v>70</v>
      </c>
      <c r="O202" t="s">
        <v>1885</v>
      </c>
      <c r="P202" t="s">
        <v>72</v>
      </c>
      <c r="Q202" t="s">
        <v>1931</v>
      </c>
      <c r="R202" t="s">
        <v>74</v>
      </c>
      <c r="S202" t="s">
        <v>75</v>
      </c>
      <c r="T202" t="s">
        <v>75</v>
      </c>
      <c r="U202" t="s">
        <v>160</v>
      </c>
      <c r="V202" t="s">
        <v>141</v>
      </c>
      <c r="W202" t="s">
        <v>1932</v>
      </c>
      <c r="X202" t="s">
        <v>74</v>
      </c>
      <c r="Y202" t="s">
        <v>143</v>
      </c>
      <c r="Z202" t="s">
        <v>81</v>
      </c>
      <c r="AA202" t="s">
        <v>82</v>
      </c>
      <c r="AB202" s="1">
        <v>44986</v>
      </c>
      <c r="AC202" s="1">
        <v>45291</v>
      </c>
      <c r="AD202" t="s">
        <v>207</v>
      </c>
      <c r="AE202" t="s">
        <v>146</v>
      </c>
      <c r="AF202" t="s">
        <v>100</v>
      </c>
      <c r="AG202" s="3">
        <v>48437976</v>
      </c>
      <c r="AH202" t="s">
        <v>1933</v>
      </c>
      <c r="AI202" s="1">
        <v>34077</v>
      </c>
      <c r="AJ202" t="s">
        <v>86</v>
      </c>
      <c r="AK202" t="s">
        <v>1934</v>
      </c>
      <c r="AL202" t="s">
        <v>1935</v>
      </c>
      <c r="AM202" t="s">
        <v>1936</v>
      </c>
      <c r="AN202" t="str">
        <f t="shared" si="3"/>
        <v>ESPIRILLA CHOQQUEMAQUI FREDY</v>
      </c>
      <c r="AO202" t="s">
        <v>90</v>
      </c>
      <c r="AP202" s="1">
        <v>2</v>
      </c>
      <c r="AQ202" t="s">
        <v>119</v>
      </c>
      <c r="AR202" t="s">
        <v>279</v>
      </c>
      <c r="AS202" t="s">
        <v>101</v>
      </c>
      <c r="AT202" s="1">
        <v>2</v>
      </c>
      <c r="AU202" s="1">
        <v>2</v>
      </c>
      <c r="AV202" t="s">
        <v>296</v>
      </c>
      <c r="AW202" t="s">
        <v>74</v>
      </c>
      <c r="AX202" t="s">
        <v>152</v>
      </c>
      <c r="AY202" t="s">
        <v>153</v>
      </c>
      <c r="AZ202" t="s">
        <v>350</v>
      </c>
      <c r="BA202" t="s">
        <v>155</v>
      </c>
      <c r="BB202" t="s">
        <v>1937</v>
      </c>
      <c r="BC202" t="s">
        <v>1938</v>
      </c>
      <c r="BD202" s="1">
        <v>44971</v>
      </c>
      <c r="BE202" t="s">
        <v>1939</v>
      </c>
      <c r="BF202" t="s">
        <v>74</v>
      </c>
      <c r="BI202" t="s">
        <v>72</v>
      </c>
      <c r="BJ202" t="s">
        <v>74</v>
      </c>
    </row>
    <row r="203" spans="1:62" x14ac:dyDescent="0.25">
      <c r="A203" s="5">
        <f>COUNTIF($B$1:B203,REPORTE!$C$3)</f>
        <v>1</v>
      </c>
      <c r="B203" s="3">
        <v>201830</v>
      </c>
      <c r="C203" t="s">
        <v>59</v>
      </c>
      <c r="D203" t="s">
        <v>60</v>
      </c>
      <c r="E203" t="s">
        <v>61</v>
      </c>
      <c r="F203" t="s">
        <v>1701</v>
      </c>
      <c r="G203" t="s">
        <v>1715</v>
      </c>
      <c r="H203" t="s">
        <v>120</v>
      </c>
      <c r="I203" t="s">
        <v>65</v>
      </c>
      <c r="J203" t="s">
        <v>1881</v>
      </c>
      <c r="K203" t="s">
        <v>1882</v>
      </c>
      <c r="L203" t="s">
        <v>1883</v>
      </c>
      <c r="M203" t="s">
        <v>1884</v>
      </c>
      <c r="N203" t="s">
        <v>70</v>
      </c>
      <c r="O203" t="s">
        <v>1885</v>
      </c>
      <c r="P203" t="s">
        <v>72</v>
      </c>
      <c r="Q203" t="s">
        <v>1940</v>
      </c>
      <c r="R203" t="s">
        <v>74</v>
      </c>
      <c r="S203" t="s">
        <v>75</v>
      </c>
      <c r="T203" t="s">
        <v>75</v>
      </c>
      <c r="U203" t="s">
        <v>160</v>
      </c>
      <c r="V203" t="s">
        <v>141</v>
      </c>
      <c r="W203" t="s">
        <v>1941</v>
      </c>
      <c r="X203" t="s">
        <v>74</v>
      </c>
      <c r="Y203" t="s">
        <v>143</v>
      </c>
      <c r="Z203" t="s">
        <v>81</v>
      </c>
      <c r="AA203" t="s">
        <v>82</v>
      </c>
      <c r="AB203" s="1">
        <v>44986</v>
      </c>
      <c r="AC203" s="1">
        <v>45291</v>
      </c>
      <c r="AD203" t="s">
        <v>207</v>
      </c>
      <c r="AE203" t="s">
        <v>146</v>
      </c>
      <c r="AF203" t="s">
        <v>100</v>
      </c>
      <c r="AG203" s="3">
        <v>41060755</v>
      </c>
      <c r="AH203" t="s">
        <v>1942</v>
      </c>
      <c r="AI203" s="1">
        <v>29722</v>
      </c>
      <c r="AJ203" t="s">
        <v>111</v>
      </c>
      <c r="AK203" t="s">
        <v>1943</v>
      </c>
      <c r="AL203" t="s">
        <v>605</v>
      </c>
      <c r="AM203" t="s">
        <v>1944</v>
      </c>
      <c r="AN203" t="str">
        <f t="shared" si="3"/>
        <v>ARISACA MAMANI JUANA</v>
      </c>
      <c r="AO203" t="s">
        <v>90</v>
      </c>
      <c r="AP203" s="1">
        <v>2</v>
      </c>
      <c r="AQ203" t="s">
        <v>1945</v>
      </c>
      <c r="AR203" t="s">
        <v>279</v>
      </c>
      <c r="AS203" t="s">
        <v>101</v>
      </c>
      <c r="AT203" s="1">
        <v>2</v>
      </c>
      <c r="AU203" s="1">
        <v>2</v>
      </c>
      <c r="AV203" t="s">
        <v>94</v>
      </c>
      <c r="AW203" t="s">
        <v>153</v>
      </c>
      <c r="AX203" t="s">
        <v>200</v>
      </c>
      <c r="AY203" t="s">
        <v>153</v>
      </c>
      <c r="AZ203" t="s">
        <v>201</v>
      </c>
      <c r="BA203" t="s">
        <v>155</v>
      </c>
      <c r="BB203" t="s">
        <v>1946</v>
      </c>
      <c r="BC203" t="s">
        <v>1947</v>
      </c>
      <c r="BD203" s="1">
        <v>44971</v>
      </c>
      <c r="BE203" t="s">
        <v>1948</v>
      </c>
      <c r="BF203" t="s">
        <v>74</v>
      </c>
      <c r="BI203" t="s">
        <v>72</v>
      </c>
      <c r="BJ203" t="s">
        <v>74</v>
      </c>
    </row>
    <row r="204" spans="1:62" x14ac:dyDescent="0.25">
      <c r="A204" s="5">
        <f>COUNTIF($B$1:B204,REPORTE!$C$3)</f>
        <v>1</v>
      </c>
      <c r="B204" s="3">
        <v>201830</v>
      </c>
      <c r="C204" t="s">
        <v>59</v>
      </c>
      <c r="D204" t="s">
        <v>60</v>
      </c>
      <c r="E204" t="s">
        <v>61</v>
      </c>
      <c r="F204" t="s">
        <v>1701</v>
      </c>
      <c r="G204" t="s">
        <v>1715</v>
      </c>
      <c r="H204" t="s">
        <v>120</v>
      </c>
      <c r="I204" t="s">
        <v>65</v>
      </c>
      <c r="J204" t="s">
        <v>1881</v>
      </c>
      <c r="K204" t="s">
        <v>1882</v>
      </c>
      <c r="L204" t="s">
        <v>1883</v>
      </c>
      <c r="M204" t="s">
        <v>1884</v>
      </c>
      <c r="N204" t="s">
        <v>70</v>
      </c>
      <c r="O204" t="s">
        <v>1885</v>
      </c>
      <c r="P204" t="s">
        <v>72</v>
      </c>
      <c r="Q204" t="s">
        <v>1949</v>
      </c>
      <c r="R204" t="s">
        <v>74</v>
      </c>
      <c r="S204" t="s">
        <v>75</v>
      </c>
      <c r="T204" t="s">
        <v>75</v>
      </c>
      <c r="U204" t="s">
        <v>160</v>
      </c>
      <c r="V204" t="s">
        <v>77</v>
      </c>
      <c r="W204" t="s">
        <v>689</v>
      </c>
      <c r="X204" t="s">
        <v>181</v>
      </c>
      <c r="Y204" t="s">
        <v>143</v>
      </c>
      <c r="Z204" t="s">
        <v>81</v>
      </c>
      <c r="AA204" t="s">
        <v>82</v>
      </c>
      <c r="AD204" t="s">
        <v>83</v>
      </c>
      <c r="AE204" t="s">
        <v>84</v>
      </c>
      <c r="AF204" s="1">
        <v>36526</v>
      </c>
      <c r="AG204" s="3">
        <v>24661866</v>
      </c>
      <c r="AH204" t="s">
        <v>1950</v>
      </c>
      <c r="AI204" s="1">
        <v>21604</v>
      </c>
      <c r="AJ204" t="s">
        <v>111</v>
      </c>
      <c r="AK204" t="s">
        <v>1951</v>
      </c>
      <c r="AL204" t="s">
        <v>1952</v>
      </c>
      <c r="AM204" t="s">
        <v>820</v>
      </c>
      <c r="AN204" t="str">
        <f t="shared" si="3"/>
        <v>BAEZ VIZARRETA MARGARITA</v>
      </c>
      <c r="AO204" t="s">
        <v>92</v>
      </c>
      <c r="AP204" t="s">
        <v>100</v>
      </c>
      <c r="AQ204" t="s">
        <v>119</v>
      </c>
      <c r="AR204" t="s">
        <v>92</v>
      </c>
      <c r="AS204" t="s">
        <v>119</v>
      </c>
      <c r="AT204" t="s">
        <v>100</v>
      </c>
      <c r="AU204" t="s">
        <v>100</v>
      </c>
      <c r="AV204" t="s">
        <v>119</v>
      </c>
      <c r="AW204" t="s">
        <v>95</v>
      </c>
      <c r="AX204" t="s">
        <v>136</v>
      </c>
      <c r="AZ204" t="s">
        <v>119</v>
      </c>
      <c r="BB204" t="s">
        <v>1953</v>
      </c>
      <c r="BC204" t="s">
        <v>119</v>
      </c>
      <c r="BD204" t="s">
        <v>100</v>
      </c>
      <c r="BE204" t="s">
        <v>74</v>
      </c>
      <c r="BF204" t="s">
        <v>101</v>
      </c>
      <c r="BI204" t="s">
        <v>72</v>
      </c>
      <c r="BJ204" t="s">
        <v>74</v>
      </c>
    </row>
    <row r="205" spans="1:62" x14ac:dyDescent="0.25">
      <c r="A205" s="5">
        <f>COUNTIF($B$1:B205,REPORTE!$C$3)</f>
        <v>1</v>
      </c>
      <c r="B205" s="3">
        <v>201830</v>
      </c>
      <c r="C205" t="s">
        <v>59</v>
      </c>
      <c r="D205" t="s">
        <v>60</v>
      </c>
      <c r="E205" t="s">
        <v>61</v>
      </c>
      <c r="F205" t="s">
        <v>1701</v>
      </c>
      <c r="G205" t="s">
        <v>1715</v>
      </c>
      <c r="H205" t="s">
        <v>120</v>
      </c>
      <c r="I205" t="s">
        <v>65</v>
      </c>
      <c r="J205" t="s">
        <v>1881</v>
      </c>
      <c r="K205" t="s">
        <v>1882</v>
      </c>
      <c r="L205" t="s">
        <v>1883</v>
      </c>
      <c r="M205" t="s">
        <v>1884</v>
      </c>
      <c r="N205" t="s">
        <v>70</v>
      </c>
      <c r="O205" t="s">
        <v>1885</v>
      </c>
      <c r="P205" t="s">
        <v>72</v>
      </c>
      <c r="Q205" t="s">
        <v>1954</v>
      </c>
      <c r="R205" t="s">
        <v>74</v>
      </c>
      <c r="S205" t="s">
        <v>75</v>
      </c>
      <c r="T205" t="s">
        <v>75</v>
      </c>
      <c r="U205" t="s">
        <v>160</v>
      </c>
      <c r="V205" t="s">
        <v>77</v>
      </c>
      <c r="W205" t="s">
        <v>1955</v>
      </c>
      <c r="X205" t="s">
        <v>79</v>
      </c>
      <c r="Y205" t="s">
        <v>80</v>
      </c>
      <c r="Z205" t="s">
        <v>81</v>
      </c>
      <c r="AA205" t="s">
        <v>82</v>
      </c>
      <c r="AD205" t="s">
        <v>83</v>
      </c>
      <c r="AE205" t="s">
        <v>84</v>
      </c>
      <c r="AF205" s="1">
        <v>40603</v>
      </c>
      <c r="AG205" s="3">
        <v>29574787</v>
      </c>
      <c r="AH205" t="s">
        <v>1956</v>
      </c>
      <c r="AI205" s="1">
        <v>24012</v>
      </c>
      <c r="AJ205" t="s">
        <v>86</v>
      </c>
      <c r="AK205" t="s">
        <v>1957</v>
      </c>
      <c r="AL205" t="s">
        <v>210</v>
      </c>
      <c r="AM205" t="s">
        <v>1958</v>
      </c>
      <c r="AN205" t="str">
        <f t="shared" si="3"/>
        <v>ROCA CAHUANA ADOLFO SANTOS</v>
      </c>
      <c r="AO205" t="s">
        <v>90</v>
      </c>
      <c r="AP205" t="s">
        <v>100</v>
      </c>
      <c r="AQ205" t="s">
        <v>119</v>
      </c>
      <c r="AR205" t="s">
        <v>92</v>
      </c>
      <c r="AS205" t="s">
        <v>101</v>
      </c>
      <c r="AT205" t="s">
        <v>100</v>
      </c>
      <c r="AU205" t="s">
        <v>100</v>
      </c>
      <c r="AV205" t="s">
        <v>1959</v>
      </c>
      <c r="AW205" t="s">
        <v>95</v>
      </c>
      <c r="AX205" t="s">
        <v>96</v>
      </c>
      <c r="AZ205" t="s">
        <v>1960</v>
      </c>
      <c r="BB205" t="s">
        <v>1961</v>
      </c>
      <c r="BC205" t="s">
        <v>119</v>
      </c>
      <c r="BD205" t="s">
        <v>100</v>
      </c>
      <c r="BE205" t="s">
        <v>74</v>
      </c>
      <c r="BF205" t="s">
        <v>101</v>
      </c>
      <c r="BI205" t="s">
        <v>72</v>
      </c>
      <c r="BJ205" t="s">
        <v>74</v>
      </c>
    </row>
    <row r="206" spans="1:62" x14ac:dyDescent="0.25">
      <c r="A206" s="5">
        <f>COUNTIF($B$1:B206,REPORTE!$C$3)</f>
        <v>1</v>
      </c>
      <c r="B206" s="3">
        <v>201830</v>
      </c>
      <c r="C206" t="s">
        <v>59</v>
      </c>
      <c r="D206" t="s">
        <v>60</v>
      </c>
      <c r="E206" t="s">
        <v>61</v>
      </c>
      <c r="F206" t="s">
        <v>1701</v>
      </c>
      <c r="G206" t="s">
        <v>1715</v>
      </c>
      <c r="H206" t="s">
        <v>120</v>
      </c>
      <c r="I206" t="s">
        <v>65</v>
      </c>
      <c r="J206" t="s">
        <v>1881</v>
      </c>
      <c r="K206" t="s">
        <v>1882</v>
      </c>
      <c r="L206" t="s">
        <v>1883</v>
      </c>
      <c r="M206" t="s">
        <v>1884</v>
      </c>
      <c r="N206" t="s">
        <v>70</v>
      </c>
      <c r="O206" t="s">
        <v>1885</v>
      </c>
      <c r="P206" t="s">
        <v>72</v>
      </c>
      <c r="Q206" t="s">
        <v>1962</v>
      </c>
      <c r="R206" t="s">
        <v>74</v>
      </c>
      <c r="S206" t="s">
        <v>75</v>
      </c>
      <c r="T206" t="s">
        <v>75</v>
      </c>
      <c r="U206" t="s">
        <v>160</v>
      </c>
      <c r="V206" t="s">
        <v>77</v>
      </c>
      <c r="W206" t="s">
        <v>1963</v>
      </c>
      <c r="X206" t="s">
        <v>181</v>
      </c>
      <c r="Y206" t="s">
        <v>143</v>
      </c>
      <c r="Z206" t="s">
        <v>81</v>
      </c>
      <c r="AA206" t="s">
        <v>82</v>
      </c>
      <c r="AD206" t="s">
        <v>83</v>
      </c>
      <c r="AE206" t="s">
        <v>84</v>
      </c>
      <c r="AF206" s="1">
        <v>36526</v>
      </c>
      <c r="AG206" s="3">
        <v>24692821</v>
      </c>
      <c r="AH206" t="s">
        <v>1964</v>
      </c>
      <c r="AI206" s="1">
        <v>24066</v>
      </c>
      <c r="AJ206" t="s">
        <v>86</v>
      </c>
      <c r="AK206" t="s">
        <v>456</v>
      </c>
      <c r="AL206" t="s">
        <v>455</v>
      </c>
      <c r="AM206" t="s">
        <v>1965</v>
      </c>
      <c r="AN206" t="str">
        <f t="shared" si="3"/>
        <v>PUMA CCAMA OCTAVIO</v>
      </c>
      <c r="AO206" t="s">
        <v>92</v>
      </c>
      <c r="AP206" t="s">
        <v>100</v>
      </c>
      <c r="AQ206" t="s">
        <v>119</v>
      </c>
      <c r="AR206" t="s">
        <v>92</v>
      </c>
      <c r="AS206" t="s">
        <v>119</v>
      </c>
      <c r="AT206" t="s">
        <v>100</v>
      </c>
      <c r="AU206" t="s">
        <v>100</v>
      </c>
      <c r="AV206" t="s">
        <v>119</v>
      </c>
      <c r="AW206" t="s">
        <v>95</v>
      </c>
      <c r="AX206" t="s">
        <v>136</v>
      </c>
      <c r="AZ206" t="s">
        <v>119</v>
      </c>
      <c r="BB206" t="s">
        <v>1966</v>
      </c>
      <c r="BC206" t="s">
        <v>119</v>
      </c>
      <c r="BD206" t="s">
        <v>100</v>
      </c>
      <c r="BE206" t="s">
        <v>74</v>
      </c>
      <c r="BF206" t="s">
        <v>101</v>
      </c>
      <c r="BI206" t="s">
        <v>72</v>
      </c>
      <c r="BJ206" t="s">
        <v>74</v>
      </c>
    </row>
    <row r="207" spans="1:62" x14ac:dyDescent="0.25">
      <c r="A207" s="5">
        <f>COUNTIF($B$1:B207,REPORTE!$C$3)</f>
        <v>1</v>
      </c>
      <c r="B207" s="3">
        <v>201830</v>
      </c>
      <c r="C207" t="s">
        <v>59</v>
      </c>
      <c r="D207" t="s">
        <v>60</v>
      </c>
      <c r="E207" t="s">
        <v>61</v>
      </c>
      <c r="F207" t="s">
        <v>1701</v>
      </c>
      <c r="G207" t="s">
        <v>1715</v>
      </c>
      <c r="H207" t="s">
        <v>120</v>
      </c>
      <c r="I207" t="s">
        <v>65</v>
      </c>
      <c r="J207" t="s">
        <v>1881</v>
      </c>
      <c r="K207" t="s">
        <v>1882</v>
      </c>
      <c r="L207" t="s">
        <v>1883</v>
      </c>
      <c r="M207" t="s">
        <v>1884</v>
      </c>
      <c r="N207" t="s">
        <v>70</v>
      </c>
      <c r="O207" t="s">
        <v>1885</v>
      </c>
      <c r="P207" t="s">
        <v>72</v>
      </c>
      <c r="Q207" t="s">
        <v>1967</v>
      </c>
      <c r="R207" t="s">
        <v>74</v>
      </c>
      <c r="S207" t="s">
        <v>75</v>
      </c>
      <c r="T207" t="s">
        <v>75</v>
      </c>
      <c r="U207" t="s">
        <v>160</v>
      </c>
      <c r="V207" t="s">
        <v>77</v>
      </c>
      <c r="W207" t="s">
        <v>1968</v>
      </c>
      <c r="X207" t="s">
        <v>181</v>
      </c>
      <c r="Y207" t="s">
        <v>143</v>
      </c>
      <c r="Z207" t="s">
        <v>81</v>
      </c>
      <c r="AA207" t="s">
        <v>82</v>
      </c>
      <c r="AD207" t="s">
        <v>83</v>
      </c>
      <c r="AE207" t="s">
        <v>84</v>
      </c>
      <c r="AF207" s="1">
        <v>36526</v>
      </c>
      <c r="AG207" s="3">
        <v>24662241</v>
      </c>
      <c r="AH207" t="s">
        <v>1969</v>
      </c>
      <c r="AI207" s="1">
        <v>24246</v>
      </c>
      <c r="AJ207" t="s">
        <v>86</v>
      </c>
      <c r="AK207" t="s">
        <v>525</v>
      </c>
      <c r="AL207" t="s">
        <v>1970</v>
      </c>
      <c r="AM207" t="s">
        <v>379</v>
      </c>
      <c r="AN207" t="str">
        <f t="shared" si="3"/>
        <v>CAMPANA CCOA JOSE LUIS</v>
      </c>
      <c r="AO207" t="s">
        <v>92</v>
      </c>
      <c r="AP207" t="s">
        <v>100</v>
      </c>
      <c r="AQ207" t="s">
        <v>119</v>
      </c>
      <c r="AR207" t="s">
        <v>92</v>
      </c>
      <c r="AS207" t="s">
        <v>1971</v>
      </c>
      <c r="AT207" t="s">
        <v>100</v>
      </c>
      <c r="AU207" t="s">
        <v>100</v>
      </c>
      <c r="AV207" t="s">
        <v>119</v>
      </c>
      <c r="AW207" t="s">
        <v>95</v>
      </c>
      <c r="AX207" t="s">
        <v>136</v>
      </c>
      <c r="AZ207" t="s">
        <v>119</v>
      </c>
      <c r="BB207" t="s">
        <v>1972</v>
      </c>
      <c r="BC207" t="s">
        <v>119</v>
      </c>
      <c r="BD207" t="s">
        <v>100</v>
      </c>
      <c r="BE207" t="s">
        <v>74</v>
      </c>
      <c r="BF207" t="s">
        <v>101</v>
      </c>
      <c r="BI207" t="s">
        <v>72</v>
      </c>
      <c r="BJ207" t="s">
        <v>74</v>
      </c>
    </row>
    <row r="208" spans="1:62" x14ac:dyDescent="0.25">
      <c r="A208" s="5">
        <f>COUNTIF($B$1:B208,REPORTE!$C$3)</f>
        <v>1</v>
      </c>
      <c r="B208" s="3">
        <v>201830</v>
      </c>
      <c r="C208" t="s">
        <v>59</v>
      </c>
      <c r="D208" t="s">
        <v>60</v>
      </c>
      <c r="E208" t="s">
        <v>61</v>
      </c>
      <c r="F208" t="s">
        <v>1701</v>
      </c>
      <c r="G208" t="s">
        <v>1715</v>
      </c>
      <c r="H208" t="s">
        <v>120</v>
      </c>
      <c r="I208" t="s">
        <v>65</v>
      </c>
      <c r="J208" t="s">
        <v>1881</v>
      </c>
      <c r="K208" t="s">
        <v>1882</v>
      </c>
      <c r="L208" t="s">
        <v>1883</v>
      </c>
      <c r="M208" t="s">
        <v>1884</v>
      </c>
      <c r="N208" t="s">
        <v>70</v>
      </c>
      <c r="O208" t="s">
        <v>1885</v>
      </c>
      <c r="P208" t="s">
        <v>72</v>
      </c>
      <c r="Q208" t="s">
        <v>1973</v>
      </c>
      <c r="R208" t="s">
        <v>74</v>
      </c>
      <c r="S208" t="s">
        <v>75</v>
      </c>
      <c r="T208" t="s">
        <v>75</v>
      </c>
      <c r="U208" t="s">
        <v>160</v>
      </c>
      <c r="V208" t="s">
        <v>77</v>
      </c>
      <c r="W208" t="s">
        <v>1974</v>
      </c>
      <c r="X208" t="s">
        <v>108</v>
      </c>
      <c r="Y208" t="s">
        <v>109</v>
      </c>
      <c r="Z208" t="s">
        <v>81</v>
      </c>
      <c r="AA208" t="s">
        <v>82</v>
      </c>
      <c r="AD208" t="s">
        <v>83</v>
      </c>
      <c r="AE208" t="s">
        <v>84</v>
      </c>
      <c r="AF208" s="1">
        <v>36526</v>
      </c>
      <c r="AG208" s="3">
        <v>24698239</v>
      </c>
      <c r="AH208" t="s">
        <v>1975</v>
      </c>
      <c r="AI208" s="1">
        <v>22593</v>
      </c>
      <c r="AJ208" t="s">
        <v>86</v>
      </c>
      <c r="AK208" t="s">
        <v>605</v>
      </c>
      <c r="AL208" t="s">
        <v>1976</v>
      </c>
      <c r="AM208" t="s">
        <v>1977</v>
      </c>
      <c r="AN208" t="str">
        <f t="shared" si="3"/>
        <v>MAMANI BAUTISTA CIPRIAN</v>
      </c>
      <c r="AO208" t="s">
        <v>92</v>
      </c>
      <c r="AP208" t="s">
        <v>100</v>
      </c>
      <c r="AQ208" t="s">
        <v>119</v>
      </c>
      <c r="AR208" t="s">
        <v>92</v>
      </c>
      <c r="AS208" t="s">
        <v>1978</v>
      </c>
      <c r="AT208" t="s">
        <v>100</v>
      </c>
      <c r="AU208" t="s">
        <v>100</v>
      </c>
      <c r="AV208" t="s">
        <v>119</v>
      </c>
      <c r="AW208" t="s">
        <v>95</v>
      </c>
      <c r="AX208" t="s">
        <v>136</v>
      </c>
      <c r="AZ208" t="s">
        <v>119</v>
      </c>
      <c r="BB208" t="s">
        <v>1979</v>
      </c>
      <c r="BC208" t="s">
        <v>1980</v>
      </c>
      <c r="BD208" t="s">
        <v>100</v>
      </c>
      <c r="BE208" t="s">
        <v>74</v>
      </c>
      <c r="BF208" t="s">
        <v>101</v>
      </c>
      <c r="BI208" t="s">
        <v>72</v>
      </c>
      <c r="BJ208" t="s">
        <v>74</v>
      </c>
    </row>
    <row r="209" spans="1:62" x14ac:dyDescent="0.25">
      <c r="A209" s="5">
        <f>COUNTIF($B$1:B209,REPORTE!$C$3)</f>
        <v>1</v>
      </c>
      <c r="B209" s="3">
        <v>201830</v>
      </c>
      <c r="C209" t="s">
        <v>59</v>
      </c>
      <c r="D209" t="s">
        <v>60</v>
      </c>
      <c r="E209" t="s">
        <v>61</v>
      </c>
      <c r="F209" t="s">
        <v>1701</v>
      </c>
      <c r="G209" t="s">
        <v>1715</v>
      </c>
      <c r="H209" t="s">
        <v>120</v>
      </c>
      <c r="I209" t="s">
        <v>65</v>
      </c>
      <c r="J209" t="s">
        <v>1881</v>
      </c>
      <c r="K209" t="s">
        <v>1882</v>
      </c>
      <c r="L209" t="s">
        <v>1883</v>
      </c>
      <c r="M209" t="s">
        <v>1884</v>
      </c>
      <c r="N209" t="s">
        <v>70</v>
      </c>
      <c r="O209" t="s">
        <v>1885</v>
      </c>
      <c r="P209" t="s">
        <v>72</v>
      </c>
      <c r="Q209" t="s">
        <v>1981</v>
      </c>
      <c r="R209" t="s">
        <v>74</v>
      </c>
      <c r="S209" t="s">
        <v>75</v>
      </c>
      <c r="T209" t="s">
        <v>75</v>
      </c>
      <c r="U209" t="s">
        <v>160</v>
      </c>
      <c r="V209" t="s">
        <v>77</v>
      </c>
      <c r="W209" t="s">
        <v>689</v>
      </c>
      <c r="X209" t="s">
        <v>701</v>
      </c>
      <c r="Y209" t="s">
        <v>702</v>
      </c>
      <c r="Z209" t="s">
        <v>81</v>
      </c>
      <c r="AA209" t="s">
        <v>82</v>
      </c>
      <c r="AD209" t="s">
        <v>83</v>
      </c>
      <c r="AE209" t="s">
        <v>84</v>
      </c>
      <c r="AF209" s="1">
        <v>36526</v>
      </c>
      <c r="AG209" s="3">
        <v>24696894</v>
      </c>
      <c r="AH209" t="s">
        <v>1982</v>
      </c>
      <c r="AI209" s="1">
        <v>21819</v>
      </c>
      <c r="AJ209" t="s">
        <v>86</v>
      </c>
      <c r="AK209" t="s">
        <v>1983</v>
      </c>
      <c r="AL209" t="s">
        <v>1983</v>
      </c>
      <c r="AM209" t="s">
        <v>621</v>
      </c>
      <c r="AN209" t="str">
        <f t="shared" si="3"/>
        <v>HUANCACHOQUE HUANCACHOQUE MARIO</v>
      </c>
      <c r="AO209" t="s">
        <v>92</v>
      </c>
      <c r="AP209" t="s">
        <v>100</v>
      </c>
      <c r="AQ209" t="s">
        <v>119</v>
      </c>
      <c r="AR209" t="s">
        <v>92</v>
      </c>
      <c r="AS209" t="s">
        <v>1984</v>
      </c>
      <c r="AT209" t="s">
        <v>100</v>
      </c>
      <c r="AU209" t="s">
        <v>100</v>
      </c>
      <c r="AV209" t="s">
        <v>119</v>
      </c>
      <c r="AW209" t="s">
        <v>95</v>
      </c>
      <c r="AX209" t="s">
        <v>136</v>
      </c>
      <c r="AZ209" t="s">
        <v>119</v>
      </c>
      <c r="BB209" t="s">
        <v>1985</v>
      </c>
      <c r="BC209" t="s">
        <v>119</v>
      </c>
      <c r="BD209" t="s">
        <v>100</v>
      </c>
      <c r="BE209" t="s">
        <v>74</v>
      </c>
      <c r="BF209" t="s">
        <v>101</v>
      </c>
      <c r="BI209" t="s">
        <v>72</v>
      </c>
      <c r="BJ209" t="s">
        <v>74</v>
      </c>
    </row>
    <row r="210" spans="1:62" x14ac:dyDescent="0.25">
      <c r="A210" s="5">
        <f>COUNTIF($B$1:B210,REPORTE!$C$3)</f>
        <v>1</v>
      </c>
      <c r="B210" s="3">
        <v>201830</v>
      </c>
      <c r="C210" t="s">
        <v>59</v>
      </c>
      <c r="D210" t="s">
        <v>60</v>
      </c>
      <c r="E210" t="s">
        <v>61</v>
      </c>
      <c r="F210" t="s">
        <v>1701</v>
      </c>
      <c r="G210" t="s">
        <v>1715</v>
      </c>
      <c r="H210" t="s">
        <v>120</v>
      </c>
      <c r="I210" t="s">
        <v>65</v>
      </c>
      <c r="J210" t="s">
        <v>1881</v>
      </c>
      <c r="K210" t="s">
        <v>1882</v>
      </c>
      <c r="L210" t="s">
        <v>1883</v>
      </c>
      <c r="M210" t="s">
        <v>1884</v>
      </c>
      <c r="N210" t="s">
        <v>70</v>
      </c>
      <c r="O210" t="s">
        <v>1885</v>
      </c>
      <c r="P210" t="s">
        <v>72</v>
      </c>
      <c r="Q210" t="s">
        <v>1986</v>
      </c>
      <c r="R210" t="s">
        <v>74</v>
      </c>
      <c r="S210" t="s">
        <v>75</v>
      </c>
      <c r="T210" t="s">
        <v>75</v>
      </c>
      <c r="U210" t="s">
        <v>160</v>
      </c>
      <c r="V210" t="s">
        <v>141</v>
      </c>
      <c r="W210" t="s">
        <v>1987</v>
      </c>
      <c r="X210" t="s">
        <v>74</v>
      </c>
      <c r="Y210" t="s">
        <v>143</v>
      </c>
      <c r="Z210" t="s">
        <v>81</v>
      </c>
      <c r="AA210" t="s">
        <v>82</v>
      </c>
      <c r="AB210" s="1">
        <v>44986</v>
      </c>
      <c r="AC210" s="1">
        <v>45291</v>
      </c>
      <c r="AD210" t="s">
        <v>207</v>
      </c>
      <c r="AE210" t="s">
        <v>146</v>
      </c>
      <c r="AF210" t="s">
        <v>100</v>
      </c>
      <c r="AG210" s="3">
        <v>72911684</v>
      </c>
      <c r="AH210" t="s">
        <v>1988</v>
      </c>
      <c r="AI210" s="1">
        <v>35155</v>
      </c>
      <c r="AJ210" t="s">
        <v>111</v>
      </c>
      <c r="AK210" t="s">
        <v>311</v>
      </c>
      <c r="AL210" t="s">
        <v>631</v>
      </c>
      <c r="AM210" t="s">
        <v>1989</v>
      </c>
      <c r="AN210" t="str">
        <f t="shared" si="3"/>
        <v>HUAMAN AMANCA AYDA LUZMILA</v>
      </c>
      <c r="AO210" t="s">
        <v>90</v>
      </c>
      <c r="AP210" s="1">
        <v>43658</v>
      </c>
      <c r="AQ210" t="s">
        <v>93</v>
      </c>
      <c r="AR210" t="s">
        <v>150</v>
      </c>
      <c r="AS210" t="s">
        <v>101</v>
      </c>
      <c r="AT210" s="1">
        <v>2</v>
      </c>
      <c r="AU210" s="1">
        <v>2</v>
      </c>
      <c r="AV210" t="s">
        <v>94</v>
      </c>
      <c r="AX210" t="s">
        <v>200</v>
      </c>
      <c r="AY210" t="s">
        <v>153</v>
      </c>
      <c r="AZ210" t="s">
        <v>1990</v>
      </c>
      <c r="BA210" t="s">
        <v>155</v>
      </c>
      <c r="BB210" t="s">
        <v>1991</v>
      </c>
      <c r="BC210" t="s">
        <v>1992</v>
      </c>
      <c r="BD210" s="1">
        <v>44971</v>
      </c>
      <c r="BE210" t="s">
        <v>1993</v>
      </c>
      <c r="BF210" t="s">
        <v>74</v>
      </c>
      <c r="BI210" t="s">
        <v>72</v>
      </c>
      <c r="BJ210" t="s">
        <v>74</v>
      </c>
    </row>
    <row r="211" spans="1:62" x14ac:dyDescent="0.25">
      <c r="A211" s="5">
        <f>COUNTIF($B$1:B211,REPORTE!$C$3)</f>
        <v>1</v>
      </c>
      <c r="B211" s="3">
        <v>201830</v>
      </c>
      <c r="C211" t="s">
        <v>59</v>
      </c>
      <c r="D211" t="s">
        <v>60</v>
      </c>
      <c r="E211" t="s">
        <v>61</v>
      </c>
      <c r="F211" t="s">
        <v>1701</v>
      </c>
      <c r="G211" t="s">
        <v>1715</v>
      </c>
      <c r="H211" t="s">
        <v>120</v>
      </c>
      <c r="I211" t="s">
        <v>65</v>
      </c>
      <c r="J211" t="s">
        <v>1881</v>
      </c>
      <c r="K211" t="s">
        <v>1882</v>
      </c>
      <c r="L211" t="s">
        <v>1883</v>
      </c>
      <c r="M211" t="s">
        <v>1884</v>
      </c>
      <c r="N211" t="s">
        <v>70</v>
      </c>
      <c r="O211" t="s">
        <v>1885</v>
      </c>
      <c r="P211" t="s">
        <v>72</v>
      </c>
      <c r="Q211" t="s">
        <v>1994</v>
      </c>
      <c r="R211" t="s">
        <v>74</v>
      </c>
      <c r="S211" t="s">
        <v>75</v>
      </c>
      <c r="T211" t="s">
        <v>75</v>
      </c>
      <c r="U211" t="s">
        <v>140</v>
      </c>
      <c r="V211" t="s">
        <v>77</v>
      </c>
      <c r="W211" t="s">
        <v>1995</v>
      </c>
      <c r="X211" t="s">
        <v>79</v>
      </c>
      <c r="Y211" t="s">
        <v>80</v>
      </c>
      <c r="Z211" t="s">
        <v>81</v>
      </c>
      <c r="AA211" t="s">
        <v>82</v>
      </c>
      <c r="AD211" t="s">
        <v>83</v>
      </c>
      <c r="AE211" t="s">
        <v>84</v>
      </c>
      <c r="AF211" s="1">
        <v>40080</v>
      </c>
      <c r="AG211" s="3">
        <v>24713788</v>
      </c>
      <c r="AH211" t="s">
        <v>1996</v>
      </c>
      <c r="AI211" s="1">
        <v>25834</v>
      </c>
      <c r="AJ211" t="s">
        <v>86</v>
      </c>
      <c r="AK211" t="s">
        <v>1997</v>
      </c>
      <c r="AL211" t="s">
        <v>1529</v>
      </c>
      <c r="AM211" t="s">
        <v>1998</v>
      </c>
      <c r="AN211" t="str">
        <f t="shared" si="3"/>
        <v>SOTA HANCCO BRAULIO</v>
      </c>
      <c r="AO211" t="s">
        <v>90</v>
      </c>
      <c r="AP211" t="s">
        <v>100</v>
      </c>
      <c r="AQ211" t="s">
        <v>1999</v>
      </c>
      <c r="AR211" t="s">
        <v>92</v>
      </c>
      <c r="AS211" t="s">
        <v>101</v>
      </c>
      <c r="AT211" t="s">
        <v>100</v>
      </c>
      <c r="AU211" t="s">
        <v>100</v>
      </c>
      <c r="AV211" t="s">
        <v>2000</v>
      </c>
      <c r="AW211" t="s">
        <v>95</v>
      </c>
      <c r="AX211" t="s">
        <v>96</v>
      </c>
      <c r="AZ211" t="s">
        <v>2001</v>
      </c>
      <c r="BB211" t="s">
        <v>2002</v>
      </c>
      <c r="BC211" t="s">
        <v>119</v>
      </c>
      <c r="BD211" t="s">
        <v>100</v>
      </c>
      <c r="BE211" t="s">
        <v>74</v>
      </c>
      <c r="BF211" t="s">
        <v>101</v>
      </c>
      <c r="BI211" t="s">
        <v>72</v>
      </c>
      <c r="BJ211" t="s">
        <v>74</v>
      </c>
    </row>
    <row r="212" spans="1:62" x14ac:dyDescent="0.25">
      <c r="A212" s="5">
        <f>COUNTIF($B$1:B212,REPORTE!$C$3)</f>
        <v>1</v>
      </c>
      <c r="B212" s="3">
        <v>201830</v>
      </c>
      <c r="C212" t="s">
        <v>59</v>
      </c>
      <c r="D212" t="s">
        <v>60</v>
      </c>
      <c r="E212" t="s">
        <v>61</v>
      </c>
      <c r="F212" t="s">
        <v>1701</v>
      </c>
      <c r="G212" t="s">
        <v>1715</v>
      </c>
      <c r="H212" t="s">
        <v>120</v>
      </c>
      <c r="I212" t="s">
        <v>65</v>
      </c>
      <c r="J212" t="s">
        <v>1881</v>
      </c>
      <c r="K212" t="s">
        <v>1882</v>
      </c>
      <c r="L212" t="s">
        <v>1883</v>
      </c>
      <c r="M212" t="s">
        <v>1884</v>
      </c>
      <c r="N212" t="s">
        <v>70</v>
      </c>
      <c r="O212" t="s">
        <v>1885</v>
      </c>
      <c r="P212" t="s">
        <v>72</v>
      </c>
      <c r="Q212" t="s">
        <v>2003</v>
      </c>
      <c r="R212" t="s">
        <v>74</v>
      </c>
      <c r="S212" t="s">
        <v>75</v>
      </c>
      <c r="T212" t="s">
        <v>75</v>
      </c>
      <c r="U212" t="s">
        <v>160</v>
      </c>
      <c r="V212" t="s">
        <v>77</v>
      </c>
      <c r="W212" t="s">
        <v>689</v>
      </c>
      <c r="X212" t="s">
        <v>108</v>
      </c>
      <c r="Y212" t="s">
        <v>109</v>
      </c>
      <c r="Z212" t="s">
        <v>81</v>
      </c>
      <c r="AA212" t="s">
        <v>82</v>
      </c>
      <c r="AD212" t="s">
        <v>83</v>
      </c>
      <c r="AE212" t="s">
        <v>84</v>
      </c>
      <c r="AF212" s="1">
        <v>36526</v>
      </c>
      <c r="AG212" s="3">
        <v>24702073</v>
      </c>
      <c r="AH212" t="s">
        <v>2004</v>
      </c>
      <c r="AI212" s="1">
        <v>24478</v>
      </c>
      <c r="AJ212" t="s">
        <v>86</v>
      </c>
      <c r="AK212" t="s">
        <v>428</v>
      </c>
      <c r="AL212" t="s">
        <v>456</v>
      </c>
      <c r="AM212" t="s">
        <v>2005</v>
      </c>
      <c r="AN212" t="str">
        <f t="shared" si="3"/>
        <v>HUILLCA PUMA TEODORO JUAN</v>
      </c>
      <c r="AO212" t="s">
        <v>92</v>
      </c>
      <c r="AP212" t="s">
        <v>100</v>
      </c>
      <c r="AQ212" t="s">
        <v>119</v>
      </c>
      <c r="AR212" t="s">
        <v>92</v>
      </c>
      <c r="AS212" t="s">
        <v>2006</v>
      </c>
      <c r="AT212" t="s">
        <v>100</v>
      </c>
      <c r="AU212" t="s">
        <v>100</v>
      </c>
      <c r="AV212" t="s">
        <v>119</v>
      </c>
      <c r="AW212" t="s">
        <v>95</v>
      </c>
      <c r="AX212" t="s">
        <v>136</v>
      </c>
      <c r="AZ212" t="s">
        <v>119</v>
      </c>
      <c r="BB212" t="s">
        <v>2007</v>
      </c>
      <c r="BC212" t="s">
        <v>119</v>
      </c>
      <c r="BD212" t="s">
        <v>100</v>
      </c>
      <c r="BE212" t="s">
        <v>74</v>
      </c>
      <c r="BF212" t="s">
        <v>101</v>
      </c>
      <c r="BI212" t="s">
        <v>72</v>
      </c>
      <c r="BJ212" t="s">
        <v>74</v>
      </c>
    </row>
    <row r="213" spans="1:62" x14ac:dyDescent="0.25">
      <c r="A213" s="5">
        <f>COUNTIF($B$1:B213,REPORTE!$C$3)</f>
        <v>1</v>
      </c>
      <c r="B213" s="3">
        <v>201830</v>
      </c>
      <c r="C213" t="s">
        <v>59</v>
      </c>
      <c r="D213" t="s">
        <v>60</v>
      </c>
      <c r="E213" t="s">
        <v>61</v>
      </c>
      <c r="F213" t="s">
        <v>1701</v>
      </c>
      <c r="G213" t="s">
        <v>1715</v>
      </c>
      <c r="H213" t="s">
        <v>120</v>
      </c>
      <c r="I213" t="s">
        <v>65</v>
      </c>
      <c r="J213" t="s">
        <v>1881</v>
      </c>
      <c r="K213" t="s">
        <v>1882</v>
      </c>
      <c r="L213" t="s">
        <v>1883</v>
      </c>
      <c r="M213" t="s">
        <v>1884</v>
      </c>
      <c r="N213" t="s">
        <v>70</v>
      </c>
      <c r="O213" t="s">
        <v>1885</v>
      </c>
      <c r="P213" t="s">
        <v>72</v>
      </c>
      <c r="Q213" t="s">
        <v>2008</v>
      </c>
      <c r="R213" t="s">
        <v>74</v>
      </c>
      <c r="S213" t="s">
        <v>75</v>
      </c>
      <c r="T213" t="s">
        <v>75</v>
      </c>
      <c r="U213" t="s">
        <v>160</v>
      </c>
      <c r="V213" t="s">
        <v>77</v>
      </c>
      <c r="W213" t="s">
        <v>2009</v>
      </c>
      <c r="X213" t="s">
        <v>407</v>
      </c>
      <c r="Y213" t="s">
        <v>408</v>
      </c>
      <c r="Z213" t="s">
        <v>81</v>
      </c>
      <c r="AA213" t="s">
        <v>82</v>
      </c>
      <c r="AD213" t="s">
        <v>83</v>
      </c>
      <c r="AE213" t="s">
        <v>84</v>
      </c>
      <c r="AF213" s="1">
        <v>39661</v>
      </c>
      <c r="AG213" s="3">
        <v>41953801</v>
      </c>
      <c r="AH213" t="s">
        <v>2010</v>
      </c>
      <c r="AI213" s="1">
        <v>30539</v>
      </c>
      <c r="AJ213" t="s">
        <v>86</v>
      </c>
      <c r="AK213" t="s">
        <v>275</v>
      </c>
      <c r="AL213" t="s">
        <v>276</v>
      </c>
      <c r="AM213" t="s">
        <v>2011</v>
      </c>
      <c r="AN213" t="str">
        <f t="shared" si="3"/>
        <v>CHOQUENAIRA HUAHUACCAPA FRANCO</v>
      </c>
      <c r="AO213" t="s">
        <v>90</v>
      </c>
      <c r="AP213" t="s">
        <v>100</v>
      </c>
      <c r="AQ213" t="s">
        <v>119</v>
      </c>
      <c r="AR213" t="s">
        <v>92</v>
      </c>
      <c r="AS213" t="s">
        <v>119</v>
      </c>
      <c r="AT213" t="s">
        <v>100</v>
      </c>
      <c r="AU213" t="s">
        <v>100</v>
      </c>
      <c r="AV213" t="s">
        <v>119</v>
      </c>
      <c r="AW213" t="s">
        <v>95</v>
      </c>
      <c r="AX213" t="s">
        <v>96</v>
      </c>
      <c r="AZ213" t="s">
        <v>2012</v>
      </c>
      <c r="BB213" t="s">
        <v>2013</v>
      </c>
      <c r="BC213" t="s">
        <v>2014</v>
      </c>
      <c r="BD213" t="s">
        <v>100</v>
      </c>
      <c r="BE213" t="s">
        <v>74</v>
      </c>
      <c r="BF213" t="s">
        <v>101</v>
      </c>
      <c r="BI213" t="s">
        <v>72</v>
      </c>
      <c r="BJ213" t="s">
        <v>74</v>
      </c>
    </row>
    <row r="214" spans="1:62" x14ac:dyDescent="0.25">
      <c r="A214" s="5">
        <f>COUNTIF($B$1:B214,REPORTE!$C$3)</f>
        <v>1</v>
      </c>
      <c r="B214" s="3">
        <v>201830</v>
      </c>
      <c r="C214" t="s">
        <v>59</v>
      </c>
      <c r="D214" t="s">
        <v>60</v>
      </c>
      <c r="E214" t="s">
        <v>61</v>
      </c>
      <c r="F214" t="s">
        <v>1701</v>
      </c>
      <c r="G214" t="s">
        <v>1715</v>
      </c>
      <c r="H214" t="s">
        <v>120</v>
      </c>
      <c r="I214" t="s">
        <v>65</v>
      </c>
      <c r="J214" t="s">
        <v>1881</v>
      </c>
      <c r="K214" t="s">
        <v>1882</v>
      </c>
      <c r="L214" t="s">
        <v>1883</v>
      </c>
      <c r="M214" t="s">
        <v>1884</v>
      </c>
      <c r="N214" t="s">
        <v>70</v>
      </c>
      <c r="O214" t="s">
        <v>1885</v>
      </c>
      <c r="P214" t="s">
        <v>72</v>
      </c>
      <c r="Q214" t="s">
        <v>2015</v>
      </c>
      <c r="R214" t="s">
        <v>74</v>
      </c>
      <c r="S214" t="s">
        <v>75</v>
      </c>
      <c r="T214" t="s">
        <v>75</v>
      </c>
      <c r="U214" t="s">
        <v>522</v>
      </c>
      <c r="V214" t="s">
        <v>77</v>
      </c>
      <c r="W214" t="s">
        <v>2016</v>
      </c>
      <c r="X214" t="s">
        <v>108</v>
      </c>
      <c r="Y214" t="s">
        <v>109</v>
      </c>
      <c r="Z214" t="s">
        <v>81</v>
      </c>
      <c r="AA214" t="s">
        <v>82</v>
      </c>
      <c r="AD214" t="s">
        <v>83</v>
      </c>
      <c r="AE214" t="s">
        <v>84</v>
      </c>
      <c r="AF214" t="s">
        <v>100</v>
      </c>
      <c r="AG214" s="3">
        <v>41718598</v>
      </c>
      <c r="AH214" t="s">
        <v>2017</v>
      </c>
      <c r="AI214" s="1">
        <v>30271</v>
      </c>
      <c r="AJ214" t="s">
        <v>111</v>
      </c>
      <c r="AK214" t="s">
        <v>2018</v>
      </c>
      <c r="AL214" t="s">
        <v>2019</v>
      </c>
      <c r="AM214" t="s">
        <v>2020</v>
      </c>
      <c r="AN214" t="str">
        <f t="shared" si="3"/>
        <v>FLOREZ JAQQUEHUA YOUMI</v>
      </c>
      <c r="AO214" t="s">
        <v>90</v>
      </c>
      <c r="AP214" s="1">
        <v>2</v>
      </c>
      <c r="AQ214" t="s">
        <v>101</v>
      </c>
      <c r="AR214" t="s">
        <v>279</v>
      </c>
      <c r="AS214" t="s">
        <v>101</v>
      </c>
      <c r="AT214" s="1">
        <v>2</v>
      </c>
      <c r="AU214" s="1">
        <v>2</v>
      </c>
      <c r="AV214" t="s">
        <v>94</v>
      </c>
      <c r="AW214" t="s">
        <v>119</v>
      </c>
      <c r="AX214" t="s">
        <v>200</v>
      </c>
      <c r="AY214" t="s">
        <v>153</v>
      </c>
      <c r="AZ214" t="s">
        <v>201</v>
      </c>
      <c r="BA214" t="s">
        <v>155</v>
      </c>
      <c r="BB214" t="s">
        <v>2021</v>
      </c>
      <c r="BC214" t="s">
        <v>2022</v>
      </c>
      <c r="BD214" s="1">
        <v>44629</v>
      </c>
      <c r="BE214" t="s">
        <v>2023</v>
      </c>
      <c r="BF214" t="s">
        <v>101</v>
      </c>
      <c r="BI214" t="s">
        <v>72</v>
      </c>
      <c r="BJ214" t="s">
        <v>74</v>
      </c>
    </row>
    <row r="215" spans="1:62" x14ac:dyDescent="0.25">
      <c r="A215" s="5">
        <f>COUNTIF($B$1:B215,REPORTE!$C$3)</f>
        <v>1</v>
      </c>
      <c r="B215" s="3">
        <v>201848</v>
      </c>
      <c r="C215" t="s">
        <v>59</v>
      </c>
      <c r="D215" t="s">
        <v>60</v>
      </c>
      <c r="E215" t="s">
        <v>61</v>
      </c>
      <c r="F215" t="s">
        <v>1701</v>
      </c>
      <c r="G215" t="s">
        <v>1715</v>
      </c>
      <c r="H215" t="s">
        <v>120</v>
      </c>
      <c r="I215" t="s">
        <v>65</v>
      </c>
      <c r="J215" t="s">
        <v>1881</v>
      </c>
      <c r="K215" t="s">
        <v>2024</v>
      </c>
      <c r="L215" t="s">
        <v>2025</v>
      </c>
      <c r="M215" t="s">
        <v>2026</v>
      </c>
      <c r="N215" t="s">
        <v>70</v>
      </c>
      <c r="O215" t="s">
        <v>2027</v>
      </c>
      <c r="P215" t="s">
        <v>72</v>
      </c>
      <c r="Q215" t="s">
        <v>2028</v>
      </c>
      <c r="R215" t="s">
        <v>74</v>
      </c>
      <c r="S215" t="s">
        <v>75</v>
      </c>
      <c r="T215" t="s">
        <v>127</v>
      </c>
      <c r="U215" t="s">
        <v>128</v>
      </c>
      <c r="V215" t="s">
        <v>699</v>
      </c>
      <c r="W215" t="s">
        <v>2029</v>
      </c>
      <c r="X215" t="s">
        <v>407</v>
      </c>
      <c r="Y215" t="s">
        <v>408</v>
      </c>
      <c r="Z215" t="s">
        <v>131</v>
      </c>
      <c r="AA215" t="s">
        <v>703</v>
      </c>
      <c r="AB215" s="1">
        <v>44986</v>
      </c>
      <c r="AD215" t="s">
        <v>83</v>
      </c>
      <c r="AE215" t="s">
        <v>84</v>
      </c>
      <c r="AF215" s="1">
        <v>36526</v>
      </c>
      <c r="AG215" s="3">
        <v>24698418</v>
      </c>
      <c r="AH215" t="s">
        <v>2030</v>
      </c>
      <c r="AI215" s="1">
        <v>24584</v>
      </c>
      <c r="AJ215" t="s">
        <v>86</v>
      </c>
      <c r="AK215" t="s">
        <v>1934</v>
      </c>
      <c r="AL215" t="s">
        <v>1040</v>
      </c>
      <c r="AM215" t="s">
        <v>2031</v>
      </c>
      <c r="AN215" t="str">
        <f t="shared" ref="AN215:AN267" si="4">CONCATENATE(AK215," ",AL215," ",AM215)</f>
        <v>ESPIRILLA CCOLQUE RICARDO</v>
      </c>
      <c r="AO215" t="s">
        <v>92</v>
      </c>
      <c r="AP215" t="s">
        <v>100</v>
      </c>
      <c r="AQ215" t="s">
        <v>119</v>
      </c>
      <c r="AR215" t="s">
        <v>92</v>
      </c>
      <c r="AS215" t="s">
        <v>119</v>
      </c>
      <c r="AT215" t="s">
        <v>100</v>
      </c>
      <c r="AU215" t="s">
        <v>100</v>
      </c>
      <c r="AV215" t="s">
        <v>119</v>
      </c>
      <c r="AW215" t="s">
        <v>95</v>
      </c>
      <c r="AX215" t="s">
        <v>136</v>
      </c>
      <c r="AZ215" t="s">
        <v>2032</v>
      </c>
      <c r="BB215" t="s">
        <v>2033</v>
      </c>
      <c r="BC215" t="s">
        <v>2034</v>
      </c>
      <c r="BD215" t="s">
        <v>100</v>
      </c>
      <c r="BE215" t="s">
        <v>74</v>
      </c>
      <c r="BF215" t="s">
        <v>74</v>
      </c>
      <c r="BI215" t="s">
        <v>72</v>
      </c>
      <c r="BJ215" t="s">
        <v>74</v>
      </c>
    </row>
    <row r="216" spans="1:62" x14ac:dyDescent="0.25">
      <c r="A216" s="5">
        <f>COUNTIF($B$1:B216,REPORTE!$C$3)</f>
        <v>1</v>
      </c>
      <c r="B216" s="3">
        <v>201848</v>
      </c>
      <c r="C216" t="s">
        <v>59</v>
      </c>
      <c r="D216" t="s">
        <v>60</v>
      </c>
      <c r="E216" t="s">
        <v>61</v>
      </c>
      <c r="F216" t="s">
        <v>1701</v>
      </c>
      <c r="G216" t="s">
        <v>1715</v>
      </c>
      <c r="H216" t="s">
        <v>120</v>
      </c>
      <c r="I216" t="s">
        <v>65</v>
      </c>
      <c r="J216" t="s">
        <v>1881</v>
      </c>
      <c r="K216" t="s">
        <v>2024</v>
      </c>
      <c r="L216" t="s">
        <v>2025</v>
      </c>
      <c r="M216" t="s">
        <v>2026</v>
      </c>
      <c r="N216" t="s">
        <v>70</v>
      </c>
      <c r="O216" t="s">
        <v>2027</v>
      </c>
      <c r="P216" t="s">
        <v>72</v>
      </c>
      <c r="Q216" t="s">
        <v>2035</v>
      </c>
      <c r="R216" t="s">
        <v>74</v>
      </c>
      <c r="S216" t="s">
        <v>75</v>
      </c>
      <c r="T216" t="s">
        <v>75</v>
      </c>
      <c r="U216" t="s">
        <v>160</v>
      </c>
      <c r="V216" t="s">
        <v>77</v>
      </c>
      <c r="W216" t="s">
        <v>689</v>
      </c>
      <c r="X216" t="s">
        <v>181</v>
      </c>
      <c r="Y216" t="s">
        <v>143</v>
      </c>
      <c r="Z216" t="s">
        <v>81</v>
      </c>
      <c r="AA216" t="s">
        <v>82</v>
      </c>
      <c r="AD216" t="s">
        <v>83</v>
      </c>
      <c r="AE216" t="s">
        <v>84</v>
      </c>
      <c r="AF216" s="1">
        <v>36526</v>
      </c>
      <c r="AG216" s="3">
        <v>24698150</v>
      </c>
      <c r="AH216" t="s">
        <v>2036</v>
      </c>
      <c r="AI216" s="1">
        <v>24311</v>
      </c>
      <c r="AJ216" t="s">
        <v>86</v>
      </c>
      <c r="AK216" t="s">
        <v>1976</v>
      </c>
      <c r="AL216" t="s">
        <v>605</v>
      </c>
      <c r="AM216" t="s">
        <v>2037</v>
      </c>
      <c r="AN216" t="str">
        <f t="shared" si="4"/>
        <v>BAUTISTA MAMANI APOLINARIO</v>
      </c>
      <c r="AO216" t="s">
        <v>92</v>
      </c>
      <c r="AP216" t="s">
        <v>100</v>
      </c>
      <c r="AQ216" t="s">
        <v>119</v>
      </c>
      <c r="AR216" t="s">
        <v>92</v>
      </c>
      <c r="AS216" t="s">
        <v>119</v>
      </c>
      <c r="AT216" t="s">
        <v>100</v>
      </c>
      <c r="AU216" t="s">
        <v>100</v>
      </c>
      <c r="AV216" t="s">
        <v>119</v>
      </c>
      <c r="AW216" t="s">
        <v>95</v>
      </c>
      <c r="AX216" t="s">
        <v>136</v>
      </c>
      <c r="AZ216" t="s">
        <v>119</v>
      </c>
      <c r="BB216" t="s">
        <v>2038</v>
      </c>
      <c r="BC216" t="s">
        <v>119</v>
      </c>
      <c r="BD216" t="s">
        <v>100</v>
      </c>
      <c r="BE216" t="s">
        <v>74</v>
      </c>
      <c r="BF216" t="s">
        <v>101</v>
      </c>
      <c r="BI216" t="s">
        <v>72</v>
      </c>
      <c r="BJ216" t="s">
        <v>74</v>
      </c>
    </row>
    <row r="217" spans="1:62" x14ac:dyDescent="0.25">
      <c r="A217" s="5">
        <f>COUNTIF($B$1:B217,REPORTE!$C$3)</f>
        <v>1</v>
      </c>
      <c r="B217" s="3">
        <v>201848</v>
      </c>
      <c r="C217" t="s">
        <v>59</v>
      </c>
      <c r="D217" t="s">
        <v>60</v>
      </c>
      <c r="E217" t="s">
        <v>61</v>
      </c>
      <c r="F217" t="s">
        <v>1701</v>
      </c>
      <c r="G217" t="s">
        <v>1715</v>
      </c>
      <c r="H217" t="s">
        <v>120</v>
      </c>
      <c r="I217" t="s">
        <v>65</v>
      </c>
      <c r="J217" t="s">
        <v>1881</v>
      </c>
      <c r="K217" t="s">
        <v>2024</v>
      </c>
      <c r="L217" t="s">
        <v>2025</v>
      </c>
      <c r="M217" t="s">
        <v>2026</v>
      </c>
      <c r="N217" t="s">
        <v>70</v>
      </c>
      <c r="O217" t="s">
        <v>2027</v>
      </c>
      <c r="P217" t="s">
        <v>72</v>
      </c>
      <c r="Q217" t="s">
        <v>2039</v>
      </c>
      <c r="R217" t="s">
        <v>74</v>
      </c>
      <c r="S217" t="s">
        <v>75</v>
      </c>
      <c r="T217" t="s">
        <v>75</v>
      </c>
      <c r="U217" t="s">
        <v>160</v>
      </c>
      <c r="V217" t="s">
        <v>141</v>
      </c>
      <c r="W217" t="s">
        <v>2040</v>
      </c>
      <c r="X217" t="s">
        <v>74</v>
      </c>
      <c r="Y217" t="s">
        <v>143</v>
      </c>
      <c r="Z217" t="s">
        <v>81</v>
      </c>
      <c r="AA217" t="s">
        <v>82</v>
      </c>
      <c r="AB217" s="1">
        <v>44994</v>
      </c>
      <c r="AC217" s="1">
        <v>45291</v>
      </c>
      <c r="AD217" t="s">
        <v>207</v>
      </c>
      <c r="AE217" t="s">
        <v>146</v>
      </c>
      <c r="AF217" t="s">
        <v>100</v>
      </c>
      <c r="AG217" s="3">
        <v>44352401</v>
      </c>
      <c r="AH217" t="s">
        <v>2041</v>
      </c>
      <c r="AI217" s="1">
        <v>31568</v>
      </c>
      <c r="AJ217" t="s">
        <v>111</v>
      </c>
      <c r="AK217" t="s">
        <v>1880</v>
      </c>
      <c r="AL217" t="s">
        <v>1744</v>
      </c>
      <c r="AM217" t="s">
        <v>2042</v>
      </c>
      <c r="AN217" t="str">
        <f t="shared" si="4"/>
        <v>CCAHUANTICO CHOQUE ERIKA</v>
      </c>
      <c r="AO217" t="s">
        <v>166</v>
      </c>
      <c r="AP217" s="1">
        <v>2</v>
      </c>
      <c r="AQ217" t="s">
        <v>119</v>
      </c>
      <c r="AR217" t="s">
        <v>348</v>
      </c>
      <c r="AS217" t="s">
        <v>2043</v>
      </c>
      <c r="AT217" s="1">
        <v>40201</v>
      </c>
      <c r="AU217" s="1">
        <v>40201</v>
      </c>
      <c r="AV217" t="s">
        <v>296</v>
      </c>
      <c r="AW217" t="s">
        <v>74</v>
      </c>
      <c r="AX217" t="s">
        <v>200</v>
      </c>
      <c r="AY217" t="s">
        <v>153</v>
      </c>
      <c r="AZ217" t="s">
        <v>201</v>
      </c>
      <c r="BA217" t="s">
        <v>155</v>
      </c>
      <c r="BB217" t="s">
        <v>2044</v>
      </c>
      <c r="BC217" t="s">
        <v>2045</v>
      </c>
      <c r="BD217" s="1">
        <v>45005</v>
      </c>
      <c r="BE217" t="s">
        <v>2046</v>
      </c>
      <c r="BF217" t="s">
        <v>74</v>
      </c>
      <c r="BI217" t="s">
        <v>72</v>
      </c>
      <c r="BJ217" t="s">
        <v>74</v>
      </c>
    </row>
    <row r="218" spans="1:62" x14ac:dyDescent="0.25">
      <c r="A218" s="5">
        <f>COUNTIF($B$1:B218,REPORTE!$C$3)</f>
        <v>1</v>
      </c>
      <c r="B218" s="3">
        <v>201848</v>
      </c>
      <c r="C218" t="s">
        <v>59</v>
      </c>
      <c r="D218" t="s">
        <v>60</v>
      </c>
      <c r="E218" t="s">
        <v>61</v>
      </c>
      <c r="F218" t="s">
        <v>1701</v>
      </c>
      <c r="G218" t="s">
        <v>1715</v>
      </c>
      <c r="H218" t="s">
        <v>120</v>
      </c>
      <c r="I218" t="s">
        <v>65</v>
      </c>
      <c r="J218" t="s">
        <v>1881</v>
      </c>
      <c r="K218" t="s">
        <v>2024</v>
      </c>
      <c r="L218" t="s">
        <v>2025</v>
      </c>
      <c r="M218" t="s">
        <v>2026</v>
      </c>
      <c r="N218" t="s">
        <v>70</v>
      </c>
      <c r="O218" t="s">
        <v>2027</v>
      </c>
      <c r="P218" t="s">
        <v>72</v>
      </c>
      <c r="Q218" t="s">
        <v>2047</v>
      </c>
      <c r="R218" t="s">
        <v>74</v>
      </c>
      <c r="S218" t="s">
        <v>75</v>
      </c>
      <c r="T218" t="s">
        <v>75</v>
      </c>
      <c r="U218" t="s">
        <v>160</v>
      </c>
      <c r="V218" t="s">
        <v>77</v>
      </c>
      <c r="W218" t="s">
        <v>2048</v>
      </c>
      <c r="X218" t="s">
        <v>701</v>
      </c>
      <c r="Y218" t="s">
        <v>702</v>
      </c>
      <c r="Z218" t="s">
        <v>81</v>
      </c>
      <c r="AA218" t="s">
        <v>82</v>
      </c>
      <c r="AD218" t="s">
        <v>83</v>
      </c>
      <c r="AE218" t="s">
        <v>84</v>
      </c>
      <c r="AF218" s="1">
        <v>36526</v>
      </c>
      <c r="AG218" s="3">
        <v>24697653</v>
      </c>
      <c r="AH218" t="s">
        <v>2049</v>
      </c>
      <c r="AI218" s="1">
        <v>21360</v>
      </c>
      <c r="AJ218" t="s">
        <v>86</v>
      </c>
      <c r="AK218" t="s">
        <v>2050</v>
      </c>
      <c r="AL218" t="s">
        <v>2051</v>
      </c>
      <c r="AM218" t="s">
        <v>2052</v>
      </c>
      <c r="AN218" t="str">
        <f t="shared" si="4"/>
        <v>SANTANDER HIDALGO HECTOR AMADO</v>
      </c>
      <c r="AO218" t="s">
        <v>92</v>
      </c>
      <c r="AP218" t="s">
        <v>100</v>
      </c>
      <c r="AQ218" t="s">
        <v>119</v>
      </c>
      <c r="AR218" t="s">
        <v>92</v>
      </c>
      <c r="AS218" t="s">
        <v>119</v>
      </c>
      <c r="AT218" t="s">
        <v>100</v>
      </c>
      <c r="AU218" t="s">
        <v>100</v>
      </c>
      <c r="AV218" t="s">
        <v>119</v>
      </c>
      <c r="AW218" t="s">
        <v>95</v>
      </c>
      <c r="AX218" t="s">
        <v>136</v>
      </c>
      <c r="AZ218" t="s">
        <v>119</v>
      </c>
      <c r="BB218" t="s">
        <v>2053</v>
      </c>
      <c r="BC218" t="s">
        <v>2054</v>
      </c>
      <c r="BD218" t="s">
        <v>100</v>
      </c>
      <c r="BE218" t="s">
        <v>74</v>
      </c>
      <c r="BF218" t="s">
        <v>101</v>
      </c>
      <c r="BI218" t="s">
        <v>72</v>
      </c>
      <c r="BJ218" t="s">
        <v>74</v>
      </c>
    </row>
    <row r="219" spans="1:62" x14ac:dyDescent="0.25">
      <c r="A219" s="5">
        <f>COUNTIF($B$1:B219,REPORTE!$C$3)</f>
        <v>1</v>
      </c>
      <c r="B219" s="3">
        <v>201848</v>
      </c>
      <c r="C219" t="s">
        <v>59</v>
      </c>
      <c r="D219" t="s">
        <v>60</v>
      </c>
      <c r="E219" t="s">
        <v>61</v>
      </c>
      <c r="F219" t="s">
        <v>1701</v>
      </c>
      <c r="G219" t="s">
        <v>1715</v>
      </c>
      <c r="H219" t="s">
        <v>120</v>
      </c>
      <c r="I219" t="s">
        <v>65</v>
      </c>
      <c r="J219" t="s">
        <v>1881</v>
      </c>
      <c r="K219" t="s">
        <v>2024</v>
      </c>
      <c r="L219" t="s">
        <v>2025</v>
      </c>
      <c r="M219" t="s">
        <v>2026</v>
      </c>
      <c r="N219" t="s">
        <v>70</v>
      </c>
      <c r="O219" t="s">
        <v>2027</v>
      </c>
      <c r="P219" t="s">
        <v>72</v>
      </c>
      <c r="Q219" t="s">
        <v>2055</v>
      </c>
      <c r="R219" t="s">
        <v>74</v>
      </c>
      <c r="S219" t="s">
        <v>75</v>
      </c>
      <c r="T219" t="s">
        <v>75</v>
      </c>
      <c r="U219" t="s">
        <v>160</v>
      </c>
      <c r="V219" t="s">
        <v>77</v>
      </c>
      <c r="W219" t="s">
        <v>689</v>
      </c>
      <c r="X219" t="s">
        <v>181</v>
      </c>
      <c r="Y219" t="s">
        <v>143</v>
      </c>
      <c r="Z219" t="s">
        <v>81</v>
      </c>
      <c r="AA219" t="s">
        <v>82</v>
      </c>
      <c r="AD219" t="s">
        <v>83</v>
      </c>
      <c r="AE219" t="s">
        <v>84</v>
      </c>
      <c r="AF219" s="1">
        <v>36526</v>
      </c>
      <c r="AG219" s="3">
        <v>24697324</v>
      </c>
      <c r="AH219" t="s">
        <v>2056</v>
      </c>
      <c r="AI219" s="1">
        <v>21869</v>
      </c>
      <c r="AJ219" t="s">
        <v>111</v>
      </c>
      <c r="AK219" t="s">
        <v>369</v>
      </c>
      <c r="AL219" t="s">
        <v>2057</v>
      </c>
      <c r="AM219" t="s">
        <v>2058</v>
      </c>
      <c r="AN219" t="str">
        <f t="shared" si="4"/>
        <v>APARICIO CHUQUITAPA DORIS</v>
      </c>
      <c r="AO219" t="s">
        <v>92</v>
      </c>
      <c r="AP219" t="s">
        <v>100</v>
      </c>
      <c r="AQ219" t="s">
        <v>119</v>
      </c>
      <c r="AR219" t="s">
        <v>92</v>
      </c>
      <c r="AS219" t="s">
        <v>2059</v>
      </c>
      <c r="AT219" t="s">
        <v>100</v>
      </c>
      <c r="AU219" t="s">
        <v>100</v>
      </c>
      <c r="AV219" t="s">
        <v>119</v>
      </c>
      <c r="AW219" t="s">
        <v>95</v>
      </c>
      <c r="AX219" t="s">
        <v>136</v>
      </c>
      <c r="AZ219" t="s">
        <v>119</v>
      </c>
      <c r="BB219" t="s">
        <v>2060</v>
      </c>
      <c r="BC219" t="s">
        <v>2061</v>
      </c>
      <c r="BD219" t="s">
        <v>100</v>
      </c>
      <c r="BE219" t="s">
        <v>74</v>
      </c>
      <c r="BF219" t="s">
        <v>101</v>
      </c>
      <c r="BI219" t="s">
        <v>72</v>
      </c>
      <c r="BJ219" t="s">
        <v>74</v>
      </c>
    </row>
    <row r="220" spans="1:62" x14ac:dyDescent="0.25">
      <c r="A220" s="5">
        <f>COUNTIF($B$1:B220,REPORTE!$C$3)</f>
        <v>1</v>
      </c>
      <c r="B220" s="3">
        <v>201848</v>
      </c>
      <c r="C220" t="s">
        <v>59</v>
      </c>
      <c r="D220" t="s">
        <v>60</v>
      </c>
      <c r="E220" t="s">
        <v>61</v>
      </c>
      <c r="F220" t="s">
        <v>1701</v>
      </c>
      <c r="G220" t="s">
        <v>1715</v>
      </c>
      <c r="H220" t="s">
        <v>120</v>
      </c>
      <c r="I220" t="s">
        <v>65</v>
      </c>
      <c r="J220" t="s">
        <v>1881</v>
      </c>
      <c r="K220" t="s">
        <v>2024</v>
      </c>
      <c r="L220" t="s">
        <v>2025</v>
      </c>
      <c r="M220" t="s">
        <v>2026</v>
      </c>
      <c r="N220" t="s">
        <v>70</v>
      </c>
      <c r="O220" t="s">
        <v>2027</v>
      </c>
      <c r="P220" t="s">
        <v>72</v>
      </c>
      <c r="Q220" t="s">
        <v>2062</v>
      </c>
      <c r="R220" t="s">
        <v>74</v>
      </c>
      <c r="S220" t="s">
        <v>75</v>
      </c>
      <c r="T220" t="s">
        <v>75</v>
      </c>
      <c r="U220" t="s">
        <v>160</v>
      </c>
      <c r="V220" t="s">
        <v>77</v>
      </c>
      <c r="W220" t="s">
        <v>689</v>
      </c>
      <c r="X220" t="s">
        <v>181</v>
      </c>
      <c r="Y220" t="s">
        <v>143</v>
      </c>
      <c r="Z220" t="s">
        <v>81</v>
      </c>
      <c r="AA220" t="s">
        <v>82</v>
      </c>
      <c r="AD220" t="s">
        <v>83</v>
      </c>
      <c r="AE220" t="s">
        <v>84</v>
      </c>
      <c r="AF220" s="1">
        <v>36526</v>
      </c>
      <c r="AG220" s="3">
        <v>25184082</v>
      </c>
      <c r="AH220" t="s">
        <v>2063</v>
      </c>
      <c r="AI220" s="1">
        <v>24400</v>
      </c>
      <c r="AJ220" t="s">
        <v>111</v>
      </c>
      <c r="AK220" t="s">
        <v>264</v>
      </c>
      <c r="AL220" t="s">
        <v>2064</v>
      </c>
      <c r="AM220" t="s">
        <v>2065</v>
      </c>
      <c r="AN220" t="str">
        <f t="shared" si="4"/>
        <v>QUISPE OVIEDO JUDITH JUANA</v>
      </c>
      <c r="AO220" t="s">
        <v>92</v>
      </c>
      <c r="AP220" t="s">
        <v>100</v>
      </c>
      <c r="AQ220" t="s">
        <v>119</v>
      </c>
      <c r="AR220" t="s">
        <v>92</v>
      </c>
      <c r="AS220" t="s">
        <v>119</v>
      </c>
      <c r="AT220" t="s">
        <v>100</v>
      </c>
      <c r="AU220" t="s">
        <v>100</v>
      </c>
      <c r="AV220" t="s">
        <v>119</v>
      </c>
      <c r="AW220" t="s">
        <v>95</v>
      </c>
      <c r="AX220" t="s">
        <v>136</v>
      </c>
      <c r="AZ220" t="s">
        <v>119</v>
      </c>
      <c r="BB220" t="s">
        <v>2066</v>
      </c>
      <c r="BC220" t="s">
        <v>2067</v>
      </c>
      <c r="BD220" t="s">
        <v>100</v>
      </c>
      <c r="BE220" t="s">
        <v>74</v>
      </c>
      <c r="BF220" t="s">
        <v>101</v>
      </c>
      <c r="BI220" t="s">
        <v>72</v>
      </c>
      <c r="BJ220" t="s">
        <v>74</v>
      </c>
    </row>
    <row r="221" spans="1:62" x14ac:dyDescent="0.25">
      <c r="A221" s="5">
        <f>COUNTIF($B$1:B221,REPORTE!$C$3)</f>
        <v>1</v>
      </c>
      <c r="B221" s="3">
        <v>201848</v>
      </c>
      <c r="C221" t="s">
        <v>59</v>
      </c>
      <c r="D221" t="s">
        <v>60</v>
      </c>
      <c r="E221" t="s">
        <v>61</v>
      </c>
      <c r="F221" t="s">
        <v>1701</v>
      </c>
      <c r="G221" t="s">
        <v>1715</v>
      </c>
      <c r="H221" t="s">
        <v>120</v>
      </c>
      <c r="I221" t="s">
        <v>65</v>
      </c>
      <c r="J221" t="s">
        <v>1881</v>
      </c>
      <c r="K221" t="s">
        <v>2024</v>
      </c>
      <c r="L221" t="s">
        <v>2025</v>
      </c>
      <c r="M221" t="s">
        <v>2026</v>
      </c>
      <c r="N221" t="s">
        <v>70</v>
      </c>
      <c r="O221" t="s">
        <v>2027</v>
      </c>
      <c r="P221" t="s">
        <v>72</v>
      </c>
      <c r="Q221" t="s">
        <v>2068</v>
      </c>
      <c r="R221" t="s">
        <v>74</v>
      </c>
      <c r="S221" t="s">
        <v>75</v>
      </c>
      <c r="T221" t="s">
        <v>75</v>
      </c>
      <c r="U221" t="s">
        <v>160</v>
      </c>
      <c r="V221" t="s">
        <v>141</v>
      </c>
      <c r="W221" t="s">
        <v>2069</v>
      </c>
      <c r="X221" t="s">
        <v>74</v>
      </c>
      <c r="Y221" t="s">
        <v>143</v>
      </c>
      <c r="Z221" t="s">
        <v>81</v>
      </c>
      <c r="AA221" t="s">
        <v>82</v>
      </c>
      <c r="AB221" s="1">
        <v>44986</v>
      </c>
      <c r="AC221" s="1">
        <v>45291</v>
      </c>
      <c r="AD221" t="s">
        <v>83</v>
      </c>
      <c r="AE221" t="s">
        <v>146</v>
      </c>
      <c r="AF221" t="s">
        <v>100</v>
      </c>
      <c r="AG221" s="3">
        <v>41397808</v>
      </c>
      <c r="AH221" t="s">
        <v>2070</v>
      </c>
      <c r="AI221" s="1">
        <v>29597</v>
      </c>
      <c r="AJ221" t="s">
        <v>111</v>
      </c>
      <c r="AK221" t="s">
        <v>346</v>
      </c>
      <c r="AL221" t="s">
        <v>264</v>
      </c>
      <c r="AM221" t="s">
        <v>692</v>
      </c>
      <c r="AN221" t="str">
        <f t="shared" si="4"/>
        <v>IBARRA QUISPE HONORATA</v>
      </c>
      <c r="AO221" t="s">
        <v>90</v>
      </c>
      <c r="AP221" s="1">
        <v>2</v>
      </c>
      <c r="AQ221" t="s">
        <v>119</v>
      </c>
      <c r="AR221" t="s">
        <v>279</v>
      </c>
      <c r="AS221" t="s">
        <v>101</v>
      </c>
      <c r="AT221" s="1">
        <v>2</v>
      </c>
      <c r="AU221" s="1">
        <v>2</v>
      </c>
      <c r="AV221" t="s">
        <v>94</v>
      </c>
      <c r="AW221" t="s">
        <v>119</v>
      </c>
      <c r="AX221" t="s">
        <v>200</v>
      </c>
      <c r="AY221" t="s">
        <v>153</v>
      </c>
      <c r="AZ221" t="s">
        <v>201</v>
      </c>
      <c r="BA221" t="s">
        <v>155</v>
      </c>
      <c r="BB221" t="s">
        <v>2071</v>
      </c>
      <c r="BC221" t="s">
        <v>2072</v>
      </c>
      <c r="BD221" s="1">
        <v>44971</v>
      </c>
      <c r="BE221" t="s">
        <v>2073</v>
      </c>
      <c r="BF221" t="s">
        <v>74</v>
      </c>
      <c r="BI221" t="s">
        <v>72</v>
      </c>
      <c r="BJ221" t="s">
        <v>74</v>
      </c>
    </row>
    <row r="222" spans="1:62" x14ac:dyDescent="0.25">
      <c r="A222" s="5">
        <f>COUNTIF($B$1:B222,REPORTE!$C$3)</f>
        <v>1</v>
      </c>
      <c r="B222" s="3">
        <v>201848</v>
      </c>
      <c r="C222" t="s">
        <v>59</v>
      </c>
      <c r="D222" t="s">
        <v>60</v>
      </c>
      <c r="E222" t="s">
        <v>61</v>
      </c>
      <c r="F222" t="s">
        <v>1701</v>
      </c>
      <c r="G222" t="s">
        <v>1715</v>
      </c>
      <c r="H222" t="s">
        <v>120</v>
      </c>
      <c r="I222" t="s">
        <v>65</v>
      </c>
      <c r="J222" t="s">
        <v>1881</v>
      </c>
      <c r="K222" t="s">
        <v>2024</v>
      </c>
      <c r="L222" t="s">
        <v>2025</v>
      </c>
      <c r="M222" t="s">
        <v>2026</v>
      </c>
      <c r="N222" t="s">
        <v>70</v>
      </c>
      <c r="O222" t="s">
        <v>2027</v>
      </c>
      <c r="P222" t="s">
        <v>72</v>
      </c>
      <c r="Q222" t="s">
        <v>2074</v>
      </c>
      <c r="R222" t="s">
        <v>74</v>
      </c>
      <c r="S222" t="s">
        <v>75</v>
      </c>
      <c r="T222" t="s">
        <v>75</v>
      </c>
      <c r="U222" t="s">
        <v>160</v>
      </c>
      <c r="V222" t="s">
        <v>77</v>
      </c>
      <c r="W222" t="s">
        <v>2075</v>
      </c>
      <c r="X222" t="s">
        <v>701</v>
      </c>
      <c r="Y222" t="s">
        <v>702</v>
      </c>
      <c r="Z222" t="s">
        <v>81</v>
      </c>
      <c r="AA222" t="s">
        <v>82</v>
      </c>
      <c r="AD222" t="s">
        <v>83</v>
      </c>
      <c r="AE222" t="s">
        <v>84</v>
      </c>
      <c r="AF222" s="1">
        <v>36526</v>
      </c>
      <c r="AG222" s="3">
        <v>24701480</v>
      </c>
      <c r="AH222" t="s">
        <v>2076</v>
      </c>
      <c r="AI222" s="1">
        <v>25037</v>
      </c>
      <c r="AJ222" t="s">
        <v>86</v>
      </c>
      <c r="AK222" t="s">
        <v>806</v>
      </c>
      <c r="AL222" t="s">
        <v>2077</v>
      </c>
      <c r="AM222" t="s">
        <v>2078</v>
      </c>
      <c r="AN222" t="str">
        <f t="shared" si="4"/>
        <v>CHAMPI LOPE JULIO</v>
      </c>
      <c r="AO222" t="s">
        <v>92</v>
      </c>
      <c r="AP222" t="s">
        <v>100</v>
      </c>
      <c r="AQ222" t="s">
        <v>119</v>
      </c>
      <c r="AR222" t="s">
        <v>92</v>
      </c>
      <c r="AS222" t="s">
        <v>101</v>
      </c>
      <c r="AT222" t="s">
        <v>100</v>
      </c>
      <c r="AU222" t="s">
        <v>100</v>
      </c>
      <c r="AV222" t="s">
        <v>116</v>
      </c>
      <c r="AW222" t="s">
        <v>95</v>
      </c>
      <c r="AX222" t="s">
        <v>96</v>
      </c>
      <c r="AZ222" t="s">
        <v>2079</v>
      </c>
      <c r="BB222" t="s">
        <v>2080</v>
      </c>
      <c r="BC222" t="s">
        <v>119</v>
      </c>
      <c r="BD222" t="s">
        <v>100</v>
      </c>
      <c r="BE222" t="s">
        <v>74</v>
      </c>
      <c r="BF222" t="s">
        <v>101</v>
      </c>
      <c r="BI222" t="s">
        <v>72</v>
      </c>
      <c r="BJ222" t="s">
        <v>74</v>
      </c>
    </row>
    <row r="223" spans="1:62" x14ac:dyDescent="0.25">
      <c r="A223" s="5">
        <f>COUNTIF($B$1:B223,REPORTE!$C$3)</f>
        <v>1</v>
      </c>
      <c r="B223" s="3">
        <v>201848</v>
      </c>
      <c r="C223" t="s">
        <v>59</v>
      </c>
      <c r="D223" t="s">
        <v>60</v>
      </c>
      <c r="E223" t="s">
        <v>61</v>
      </c>
      <c r="F223" t="s">
        <v>1701</v>
      </c>
      <c r="G223" t="s">
        <v>1715</v>
      </c>
      <c r="H223" t="s">
        <v>120</v>
      </c>
      <c r="I223" t="s">
        <v>65</v>
      </c>
      <c r="J223" t="s">
        <v>1881</v>
      </c>
      <c r="K223" t="s">
        <v>2024</v>
      </c>
      <c r="L223" t="s">
        <v>2025</v>
      </c>
      <c r="M223" t="s">
        <v>2026</v>
      </c>
      <c r="N223" t="s">
        <v>70</v>
      </c>
      <c r="O223" t="s">
        <v>2027</v>
      </c>
      <c r="P223" t="s">
        <v>72</v>
      </c>
      <c r="Q223" t="s">
        <v>2081</v>
      </c>
      <c r="R223" t="s">
        <v>74</v>
      </c>
      <c r="S223" t="s">
        <v>75</v>
      </c>
      <c r="T223" t="s">
        <v>75</v>
      </c>
      <c r="U223" t="s">
        <v>140</v>
      </c>
      <c r="V223" t="s">
        <v>141</v>
      </c>
      <c r="W223" t="s">
        <v>2082</v>
      </c>
      <c r="X223" t="s">
        <v>74</v>
      </c>
      <c r="Y223" t="s">
        <v>143</v>
      </c>
      <c r="Z223" t="s">
        <v>81</v>
      </c>
      <c r="AA223" t="s">
        <v>82</v>
      </c>
      <c r="AB223" s="1">
        <v>45047</v>
      </c>
      <c r="AC223" s="1">
        <v>45291</v>
      </c>
      <c r="AD223" t="s">
        <v>83</v>
      </c>
      <c r="AE223" t="s">
        <v>146</v>
      </c>
      <c r="AF223" t="s">
        <v>100</v>
      </c>
      <c r="AG223" s="3">
        <v>24293694</v>
      </c>
      <c r="AH223" t="s">
        <v>2083</v>
      </c>
      <c r="AI223" s="1">
        <v>26089</v>
      </c>
      <c r="AJ223" t="s">
        <v>86</v>
      </c>
      <c r="AK223" t="s">
        <v>2084</v>
      </c>
      <c r="AL223" t="s">
        <v>2085</v>
      </c>
      <c r="AM223" t="s">
        <v>1518</v>
      </c>
      <c r="AN223" t="str">
        <f t="shared" si="4"/>
        <v>MEZA CHAVEZ ROBERTO</v>
      </c>
      <c r="AO223" t="s">
        <v>166</v>
      </c>
      <c r="AP223" s="1">
        <v>2</v>
      </c>
      <c r="AQ223" t="s">
        <v>101</v>
      </c>
      <c r="AR223" t="s">
        <v>197</v>
      </c>
      <c r="AS223" t="s">
        <v>2086</v>
      </c>
      <c r="AT223" s="1">
        <v>35481</v>
      </c>
      <c r="AU223" s="1">
        <v>35481</v>
      </c>
      <c r="AV223" t="s">
        <v>420</v>
      </c>
      <c r="AW223" t="s">
        <v>119</v>
      </c>
      <c r="AX223" t="s">
        <v>200</v>
      </c>
      <c r="AY223" t="s">
        <v>153</v>
      </c>
      <c r="AZ223" t="s">
        <v>879</v>
      </c>
      <c r="BA223" t="s">
        <v>155</v>
      </c>
      <c r="BB223" t="s">
        <v>2087</v>
      </c>
      <c r="BC223" t="s">
        <v>2088</v>
      </c>
      <c r="BD223" s="1">
        <v>45014</v>
      </c>
      <c r="BE223" t="s">
        <v>2089</v>
      </c>
      <c r="BF223" t="s">
        <v>74</v>
      </c>
      <c r="BI223" t="s">
        <v>72</v>
      </c>
      <c r="BJ223" t="s">
        <v>74</v>
      </c>
    </row>
    <row r="224" spans="1:62" x14ac:dyDescent="0.25">
      <c r="A224" s="5">
        <f>COUNTIF($B$1:B224,REPORTE!$C$3)</f>
        <v>1</v>
      </c>
      <c r="B224" s="3">
        <v>201822</v>
      </c>
      <c r="C224" t="s">
        <v>59</v>
      </c>
      <c r="D224" t="s">
        <v>60</v>
      </c>
      <c r="E224" t="s">
        <v>61</v>
      </c>
      <c r="F224" t="s">
        <v>1701</v>
      </c>
      <c r="G224" t="s">
        <v>1736</v>
      </c>
      <c r="H224" t="s">
        <v>64</v>
      </c>
      <c r="I224" t="s">
        <v>65</v>
      </c>
      <c r="J224" t="s">
        <v>121</v>
      </c>
      <c r="K224" t="s">
        <v>2091</v>
      </c>
      <c r="L224" t="s">
        <v>2092</v>
      </c>
      <c r="M224" t="s">
        <v>2093</v>
      </c>
      <c r="N224" t="s">
        <v>70</v>
      </c>
      <c r="O224" t="s">
        <v>2094</v>
      </c>
      <c r="P224" t="s">
        <v>72</v>
      </c>
      <c r="Q224" t="s">
        <v>2095</v>
      </c>
      <c r="R224" t="s">
        <v>74</v>
      </c>
      <c r="S224" t="s">
        <v>75</v>
      </c>
      <c r="T224" t="s">
        <v>75</v>
      </c>
      <c r="U224" t="s">
        <v>160</v>
      </c>
      <c r="V224" t="s">
        <v>141</v>
      </c>
      <c r="W224" t="s">
        <v>2096</v>
      </c>
      <c r="X224" t="s">
        <v>74</v>
      </c>
      <c r="Y224" t="s">
        <v>143</v>
      </c>
      <c r="Z224" t="s">
        <v>81</v>
      </c>
      <c r="AA224" t="s">
        <v>82</v>
      </c>
      <c r="AB224" s="1">
        <v>44986</v>
      </c>
      <c r="AC224" s="1">
        <v>45291</v>
      </c>
      <c r="AD224" t="s">
        <v>83</v>
      </c>
      <c r="AE224" t="s">
        <v>146</v>
      </c>
      <c r="AF224" t="s">
        <v>100</v>
      </c>
      <c r="AG224" s="3">
        <v>42726395</v>
      </c>
      <c r="AH224" t="s">
        <v>2097</v>
      </c>
      <c r="AI224" s="1">
        <v>29130</v>
      </c>
      <c r="AJ224" t="s">
        <v>111</v>
      </c>
      <c r="AK224" t="s">
        <v>1976</v>
      </c>
      <c r="AL224" t="s">
        <v>2098</v>
      </c>
      <c r="AM224" t="s">
        <v>2099</v>
      </c>
      <c r="AN224" t="str">
        <f t="shared" si="4"/>
        <v>BAUTISTA CACERES TEOFILO</v>
      </c>
      <c r="AO224" t="s">
        <v>90</v>
      </c>
      <c r="AP224" s="1">
        <v>2</v>
      </c>
      <c r="AQ224" t="s">
        <v>119</v>
      </c>
      <c r="AR224" t="s">
        <v>150</v>
      </c>
      <c r="AS224" t="s">
        <v>101</v>
      </c>
      <c r="AT224" s="1">
        <v>2</v>
      </c>
      <c r="AU224" s="1">
        <v>2</v>
      </c>
      <c r="AV224" t="s">
        <v>296</v>
      </c>
      <c r="AW224" t="s">
        <v>74</v>
      </c>
      <c r="AX224" t="s">
        <v>200</v>
      </c>
      <c r="AY224" t="s">
        <v>153</v>
      </c>
      <c r="AZ224" t="s">
        <v>201</v>
      </c>
      <c r="BA224" t="s">
        <v>155</v>
      </c>
      <c r="BB224" t="s">
        <v>2100</v>
      </c>
      <c r="BC224" t="s">
        <v>2101</v>
      </c>
      <c r="BD224" s="1">
        <v>44971</v>
      </c>
      <c r="BE224" t="s">
        <v>2102</v>
      </c>
      <c r="BF224" t="s">
        <v>74</v>
      </c>
      <c r="BI224" t="s">
        <v>72</v>
      </c>
      <c r="BJ224" t="s">
        <v>74</v>
      </c>
    </row>
    <row r="225" spans="1:62" x14ac:dyDescent="0.25">
      <c r="A225" s="5">
        <f>COUNTIF($B$1:B225,REPORTE!$C$3)</f>
        <v>1</v>
      </c>
      <c r="B225" s="3">
        <v>201814</v>
      </c>
      <c r="C225" t="s">
        <v>59</v>
      </c>
      <c r="D225" t="s">
        <v>60</v>
      </c>
      <c r="E225" t="s">
        <v>61</v>
      </c>
      <c r="F225" t="s">
        <v>1701</v>
      </c>
      <c r="G225" t="s">
        <v>1736</v>
      </c>
      <c r="H225" t="s">
        <v>230</v>
      </c>
      <c r="I225" t="s">
        <v>65</v>
      </c>
      <c r="J225" t="s">
        <v>498</v>
      </c>
      <c r="K225" t="s">
        <v>2103</v>
      </c>
      <c r="L225" t="s">
        <v>2104</v>
      </c>
      <c r="M225" t="s">
        <v>2105</v>
      </c>
      <c r="N225" t="s">
        <v>70</v>
      </c>
      <c r="O225" t="s">
        <v>2106</v>
      </c>
      <c r="P225" t="s">
        <v>72</v>
      </c>
      <c r="Q225" t="s">
        <v>2107</v>
      </c>
      <c r="R225" t="s">
        <v>74</v>
      </c>
      <c r="S225" t="s">
        <v>75</v>
      </c>
      <c r="T225" t="s">
        <v>127</v>
      </c>
      <c r="U225" t="s">
        <v>128</v>
      </c>
      <c r="V225" t="s">
        <v>129</v>
      </c>
      <c r="W225" t="s">
        <v>2108</v>
      </c>
      <c r="X225" t="s">
        <v>701</v>
      </c>
      <c r="Y225" t="s">
        <v>702</v>
      </c>
      <c r="Z225" t="s">
        <v>131</v>
      </c>
      <c r="AA225" t="s">
        <v>82</v>
      </c>
      <c r="AB225" s="1">
        <v>44927</v>
      </c>
      <c r="AC225" s="1">
        <v>45291</v>
      </c>
      <c r="AD225" t="s">
        <v>83</v>
      </c>
      <c r="AE225" t="s">
        <v>84</v>
      </c>
      <c r="AF225" s="1">
        <v>39619</v>
      </c>
      <c r="AG225" s="3">
        <v>24705776</v>
      </c>
      <c r="AH225" t="s">
        <v>2109</v>
      </c>
      <c r="AI225" s="1">
        <v>25860</v>
      </c>
      <c r="AJ225" t="s">
        <v>86</v>
      </c>
      <c r="AK225" t="s">
        <v>2110</v>
      </c>
      <c r="AL225" t="s">
        <v>2111</v>
      </c>
      <c r="AM225" t="s">
        <v>1132</v>
      </c>
      <c r="AN225" t="str">
        <f t="shared" si="4"/>
        <v>MERCADO LIPA JORGE</v>
      </c>
      <c r="AO225" t="s">
        <v>166</v>
      </c>
      <c r="AP225" t="s">
        <v>100</v>
      </c>
      <c r="AQ225" t="s">
        <v>74</v>
      </c>
      <c r="AR225" t="s">
        <v>197</v>
      </c>
      <c r="AS225" t="s">
        <v>74</v>
      </c>
      <c r="AT225" t="s">
        <v>100</v>
      </c>
      <c r="AU225" t="s">
        <v>100</v>
      </c>
      <c r="AV225" t="s">
        <v>2112</v>
      </c>
      <c r="AW225" t="s">
        <v>95</v>
      </c>
      <c r="AX225" t="s">
        <v>96</v>
      </c>
      <c r="AZ225" t="s">
        <v>2113</v>
      </c>
      <c r="BB225" t="s">
        <v>2114</v>
      </c>
      <c r="BC225" t="s">
        <v>119</v>
      </c>
      <c r="BD225" s="1">
        <v>44888</v>
      </c>
      <c r="BE225" t="s">
        <v>2115</v>
      </c>
      <c r="BF225" t="s">
        <v>101</v>
      </c>
      <c r="BI225" t="s">
        <v>72</v>
      </c>
      <c r="BJ225" t="s">
        <v>74</v>
      </c>
    </row>
    <row r="226" spans="1:62" x14ac:dyDescent="0.25">
      <c r="A226" s="5">
        <f>COUNTIF($B$1:B226,REPORTE!$C$3)</f>
        <v>1</v>
      </c>
      <c r="B226" s="3">
        <v>201814</v>
      </c>
      <c r="C226" t="s">
        <v>59</v>
      </c>
      <c r="D226" t="s">
        <v>60</v>
      </c>
      <c r="E226" t="s">
        <v>61</v>
      </c>
      <c r="F226" t="s">
        <v>1701</v>
      </c>
      <c r="G226" t="s">
        <v>1736</v>
      </c>
      <c r="H226" t="s">
        <v>230</v>
      </c>
      <c r="I226" t="s">
        <v>65</v>
      </c>
      <c r="J226" t="s">
        <v>498</v>
      </c>
      <c r="K226" t="s">
        <v>2103</v>
      </c>
      <c r="L226" t="s">
        <v>2104</v>
      </c>
      <c r="M226" t="s">
        <v>2105</v>
      </c>
      <c r="N226" t="s">
        <v>70</v>
      </c>
      <c r="O226" t="s">
        <v>2106</v>
      </c>
      <c r="P226" t="s">
        <v>72</v>
      </c>
      <c r="Q226" t="s">
        <v>2116</v>
      </c>
      <c r="R226" t="s">
        <v>74</v>
      </c>
      <c r="S226" t="s">
        <v>75</v>
      </c>
      <c r="T226" t="s">
        <v>75</v>
      </c>
      <c r="U226" t="s">
        <v>160</v>
      </c>
      <c r="V226" t="s">
        <v>77</v>
      </c>
      <c r="W226" t="s">
        <v>725</v>
      </c>
      <c r="X226" t="s">
        <v>181</v>
      </c>
      <c r="Y226" t="s">
        <v>143</v>
      </c>
      <c r="Z226" t="s">
        <v>81</v>
      </c>
      <c r="AA226" t="s">
        <v>82</v>
      </c>
      <c r="AD226" t="s">
        <v>83</v>
      </c>
      <c r="AE226" t="s">
        <v>84</v>
      </c>
      <c r="AF226" s="1">
        <v>36526</v>
      </c>
      <c r="AG226" s="3">
        <v>24694172</v>
      </c>
      <c r="AH226" t="s">
        <v>2117</v>
      </c>
      <c r="AI226" s="1">
        <v>22637</v>
      </c>
      <c r="AJ226" t="s">
        <v>86</v>
      </c>
      <c r="AK226" t="s">
        <v>630</v>
      </c>
      <c r="AL226" t="s">
        <v>582</v>
      </c>
      <c r="AM226" t="s">
        <v>2118</v>
      </c>
      <c r="AN226" t="str">
        <f t="shared" si="4"/>
        <v>CHOQUEVILCA SURCO DEMETRIO</v>
      </c>
      <c r="AO226" t="s">
        <v>92</v>
      </c>
      <c r="AP226" t="s">
        <v>100</v>
      </c>
      <c r="AQ226" t="s">
        <v>119</v>
      </c>
      <c r="AR226" t="s">
        <v>92</v>
      </c>
      <c r="AS226" t="s">
        <v>119</v>
      </c>
      <c r="AT226" t="s">
        <v>100</v>
      </c>
      <c r="AU226" t="s">
        <v>100</v>
      </c>
      <c r="AV226" t="s">
        <v>119</v>
      </c>
      <c r="AW226" t="s">
        <v>95</v>
      </c>
      <c r="AX226" t="s">
        <v>136</v>
      </c>
      <c r="AZ226" t="s">
        <v>119</v>
      </c>
      <c r="BB226" t="s">
        <v>2119</v>
      </c>
      <c r="BC226" t="s">
        <v>2120</v>
      </c>
      <c r="BD226" t="s">
        <v>100</v>
      </c>
      <c r="BE226" t="s">
        <v>74</v>
      </c>
      <c r="BF226" t="s">
        <v>101</v>
      </c>
      <c r="BI226" t="s">
        <v>72</v>
      </c>
      <c r="BJ226" t="s">
        <v>74</v>
      </c>
    </row>
    <row r="227" spans="1:62" x14ac:dyDescent="0.25">
      <c r="A227" s="5">
        <f>COUNTIF($B$1:B227,REPORTE!$C$3)</f>
        <v>1</v>
      </c>
      <c r="B227" s="3">
        <v>201814</v>
      </c>
      <c r="C227" t="s">
        <v>59</v>
      </c>
      <c r="D227" t="s">
        <v>60</v>
      </c>
      <c r="E227" t="s">
        <v>61</v>
      </c>
      <c r="F227" t="s">
        <v>1701</v>
      </c>
      <c r="G227" t="s">
        <v>1736</v>
      </c>
      <c r="H227" t="s">
        <v>230</v>
      </c>
      <c r="I227" t="s">
        <v>65</v>
      </c>
      <c r="J227" t="s">
        <v>498</v>
      </c>
      <c r="K227" t="s">
        <v>2103</v>
      </c>
      <c r="L227" t="s">
        <v>2104</v>
      </c>
      <c r="M227" t="s">
        <v>2105</v>
      </c>
      <c r="N227" t="s">
        <v>70</v>
      </c>
      <c r="O227" t="s">
        <v>2106</v>
      </c>
      <c r="P227" t="s">
        <v>72</v>
      </c>
      <c r="Q227" t="s">
        <v>2121</v>
      </c>
      <c r="R227" t="s">
        <v>74</v>
      </c>
      <c r="S227" t="s">
        <v>75</v>
      </c>
      <c r="T227" t="s">
        <v>75</v>
      </c>
      <c r="U227" t="s">
        <v>160</v>
      </c>
      <c r="V227" t="s">
        <v>77</v>
      </c>
      <c r="W227" t="s">
        <v>689</v>
      </c>
      <c r="X227" t="s">
        <v>181</v>
      </c>
      <c r="Y227" t="s">
        <v>143</v>
      </c>
      <c r="Z227" t="s">
        <v>81</v>
      </c>
      <c r="AA227" t="s">
        <v>82</v>
      </c>
      <c r="AD227" t="s">
        <v>83</v>
      </c>
      <c r="AE227" t="s">
        <v>84</v>
      </c>
      <c r="AF227" s="1">
        <v>36526</v>
      </c>
      <c r="AG227" s="3">
        <v>24703338</v>
      </c>
      <c r="AH227" t="s">
        <v>2122</v>
      </c>
      <c r="AI227" s="1">
        <v>25112</v>
      </c>
      <c r="AJ227" t="s">
        <v>86</v>
      </c>
      <c r="AK227" t="s">
        <v>164</v>
      </c>
      <c r="AL227" t="s">
        <v>2123</v>
      </c>
      <c r="AM227" t="s">
        <v>2124</v>
      </c>
      <c r="AN227" t="str">
        <f t="shared" si="4"/>
        <v>ARONI CANTANI REMIGIO</v>
      </c>
      <c r="AO227" t="s">
        <v>92</v>
      </c>
      <c r="AP227" t="s">
        <v>100</v>
      </c>
      <c r="AQ227" t="s">
        <v>119</v>
      </c>
      <c r="AR227" t="s">
        <v>92</v>
      </c>
      <c r="AS227" t="s">
        <v>119</v>
      </c>
      <c r="AT227" t="s">
        <v>100</v>
      </c>
      <c r="AU227" t="s">
        <v>100</v>
      </c>
      <c r="AV227" t="s">
        <v>119</v>
      </c>
      <c r="AW227" t="s">
        <v>95</v>
      </c>
      <c r="AX227" t="s">
        <v>136</v>
      </c>
      <c r="AZ227" t="s">
        <v>119</v>
      </c>
      <c r="BB227" t="s">
        <v>2125</v>
      </c>
      <c r="BC227" t="s">
        <v>119</v>
      </c>
      <c r="BD227" t="s">
        <v>100</v>
      </c>
      <c r="BE227" t="s">
        <v>74</v>
      </c>
      <c r="BF227" t="s">
        <v>101</v>
      </c>
      <c r="BI227" t="s">
        <v>72</v>
      </c>
      <c r="BJ227" t="s">
        <v>74</v>
      </c>
    </row>
    <row r="228" spans="1:62" x14ac:dyDescent="0.25">
      <c r="A228" s="5">
        <f>COUNTIF($B$1:B228,REPORTE!$C$3)</f>
        <v>1</v>
      </c>
      <c r="B228" s="3">
        <v>201798</v>
      </c>
      <c r="C228" t="s">
        <v>59</v>
      </c>
      <c r="D228" t="s">
        <v>60</v>
      </c>
      <c r="E228" t="s">
        <v>61</v>
      </c>
      <c r="F228" t="s">
        <v>1701</v>
      </c>
      <c r="G228" t="s">
        <v>1736</v>
      </c>
      <c r="H228" t="s">
        <v>120</v>
      </c>
      <c r="I228" t="s">
        <v>65</v>
      </c>
      <c r="J228" t="s">
        <v>498</v>
      </c>
      <c r="K228" t="s">
        <v>2126</v>
      </c>
      <c r="L228" t="s">
        <v>2127</v>
      </c>
      <c r="M228" t="s">
        <v>2128</v>
      </c>
      <c r="N228" t="s">
        <v>70</v>
      </c>
      <c r="O228" t="s">
        <v>2129</v>
      </c>
      <c r="P228" t="s">
        <v>72</v>
      </c>
      <c r="Q228" t="s">
        <v>2130</v>
      </c>
      <c r="R228" t="s">
        <v>74</v>
      </c>
      <c r="S228" t="s">
        <v>75</v>
      </c>
      <c r="T228" t="s">
        <v>127</v>
      </c>
      <c r="U228" t="s">
        <v>128</v>
      </c>
      <c r="V228" t="s">
        <v>699</v>
      </c>
      <c r="W228" t="s">
        <v>2131</v>
      </c>
      <c r="X228" t="s">
        <v>407</v>
      </c>
      <c r="Y228" t="s">
        <v>408</v>
      </c>
      <c r="Z228" t="s">
        <v>131</v>
      </c>
      <c r="AA228" t="s">
        <v>703</v>
      </c>
      <c r="AB228" s="1">
        <v>44986</v>
      </c>
      <c r="AD228" t="s">
        <v>83</v>
      </c>
      <c r="AE228" t="s">
        <v>84</v>
      </c>
      <c r="AF228" s="1">
        <v>42064</v>
      </c>
      <c r="AG228" s="3">
        <v>24705484</v>
      </c>
      <c r="AH228" t="s">
        <v>2132</v>
      </c>
      <c r="AI228" s="1">
        <v>26364</v>
      </c>
      <c r="AJ228" t="s">
        <v>111</v>
      </c>
      <c r="AK228" t="s">
        <v>264</v>
      </c>
      <c r="AL228" t="s">
        <v>2133</v>
      </c>
      <c r="AM228" t="s">
        <v>2134</v>
      </c>
      <c r="AN228" t="str">
        <f t="shared" si="4"/>
        <v>QUISPE MONTAÑO VICTORIA</v>
      </c>
      <c r="AO228" t="s">
        <v>166</v>
      </c>
      <c r="AP228" t="s">
        <v>100</v>
      </c>
      <c r="AQ228" t="s">
        <v>119</v>
      </c>
      <c r="AR228" t="s">
        <v>92</v>
      </c>
      <c r="AS228" t="s">
        <v>119</v>
      </c>
      <c r="AT228" t="s">
        <v>100</v>
      </c>
      <c r="AU228" t="s">
        <v>100</v>
      </c>
      <c r="AV228" t="s">
        <v>119</v>
      </c>
      <c r="AW228" t="s">
        <v>95</v>
      </c>
      <c r="AX228" t="s">
        <v>96</v>
      </c>
      <c r="AZ228" t="s">
        <v>2135</v>
      </c>
      <c r="BB228" t="s">
        <v>2136</v>
      </c>
      <c r="BC228" t="s">
        <v>2137</v>
      </c>
      <c r="BD228" t="s">
        <v>100</v>
      </c>
      <c r="BE228" t="s">
        <v>74</v>
      </c>
      <c r="BF228" t="s">
        <v>74</v>
      </c>
      <c r="BI228" t="s">
        <v>72</v>
      </c>
      <c r="BJ228" t="s">
        <v>74</v>
      </c>
    </row>
    <row r="229" spans="1:62" x14ac:dyDescent="0.25">
      <c r="A229" s="5">
        <f>COUNTIF($B$1:B229,REPORTE!$C$3)</f>
        <v>1</v>
      </c>
      <c r="B229" s="3">
        <v>201798</v>
      </c>
      <c r="C229" t="s">
        <v>59</v>
      </c>
      <c r="D229" t="s">
        <v>60</v>
      </c>
      <c r="E229" t="s">
        <v>61</v>
      </c>
      <c r="F229" t="s">
        <v>1701</v>
      </c>
      <c r="G229" t="s">
        <v>1736</v>
      </c>
      <c r="H229" t="s">
        <v>120</v>
      </c>
      <c r="I229" t="s">
        <v>65</v>
      </c>
      <c r="J229" t="s">
        <v>498</v>
      </c>
      <c r="K229" t="s">
        <v>2126</v>
      </c>
      <c r="L229" t="s">
        <v>2127</v>
      </c>
      <c r="M229" t="s">
        <v>2128</v>
      </c>
      <c r="N229" t="s">
        <v>70</v>
      </c>
      <c r="O229" t="s">
        <v>2129</v>
      </c>
      <c r="P229" t="s">
        <v>72</v>
      </c>
      <c r="Q229" t="s">
        <v>2138</v>
      </c>
      <c r="R229" t="s">
        <v>74</v>
      </c>
      <c r="S229" t="s">
        <v>75</v>
      </c>
      <c r="T229" t="s">
        <v>75</v>
      </c>
      <c r="U229" t="s">
        <v>140</v>
      </c>
      <c r="V229" t="s">
        <v>77</v>
      </c>
      <c r="W229" t="s">
        <v>2139</v>
      </c>
      <c r="X229" t="s">
        <v>108</v>
      </c>
      <c r="Y229" t="s">
        <v>109</v>
      </c>
      <c r="Z229" t="s">
        <v>81</v>
      </c>
      <c r="AA229" t="s">
        <v>82</v>
      </c>
      <c r="AD229" t="s">
        <v>83</v>
      </c>
      <c r="AE229" t="s">
        <v>84</v>
      </c>
      <c r="AF229" s="1">
        <v>40603</v>
      </c>
      <c r="AG229" s="3">
        <v>42066482</v>
      </c>
      <c r="AH229" t="s">
        <v>2140</v>
      </c>
      <c r="AI229" s="1">
        <v>30580</v>
      </c>
      <c r="AJ229" t="s">
        <v>86</v>
      </c>
      <c r="AK229" t="s">
        <v>1547</v>
      </c>
      <c r="AL229" t="s">
        <v>2141</v>
      </c>
      <c r="AM229" t="s">
        <v>2142</v>
      </c>
      <c r="AN229" t="str">
        <f t="shared" si="4"/>
        <v>RODRIGUEZ CCASA YAYER</v>
      </c>
      <c r="AO229" t="s">
        <v>90</v>
      </c>
      <c r="AP229" t="s">
        <v>100</v>
      </c>
      <c r="AQ229" t="s">
        <v>101</v>
      </c>
      <c r="AR229" t="s">
        <v>92</v>
      </c>
      <c r="AS229" t="s">
        <v>101</v>
      </c>
      <c r="AT229" t="s">
        <v>100</v>
      </c>
      <c r="AU229" t="s">
        <v>100</v>
      </c>
      <c r="AV229" t="s">
        <v>2143</v>
      </c>
      <c r="AW229" t="s">
        <v>95</v>
      </c>
      <c r="AX229" t="s">
        <v>96</v>
      </c>
      <c r="AZ229" t="s">
        <v>2144</v>
      </c>
      <c r="BB229" t="s">
        <v>2145</v>
      </c>
      <c r="BC229" t="s">
        <v>119</v>
      </c>
      <c r="BD229" t="s">
        <v>100</v>
      </c>
      <c r="BE229" t="s">
        <v>74</v>
      </c>
      <c r="BF229" t="s">
        <v>101</v>
      </c>
      <c r="BI229" t="s">
        <v>72</v>
      </c>
      <c r="BJ229" t="s">
        <v>74</v>
      </c>
    </row>
    <row r="230" spans="1:62" x14ac:dyDescent="0.25">
      <c r="A230" s="5">
        <f>COUNTIF($B$1:B230,REPORTE!$C$3)</f>
        <v>1</v>
      </c>
      <c r="B230" s="3">
        <v>201798</v>
      </c>
      <c r="C230" t="s">
        <v>59</v>
      </c>
      <c r="D230" t="s">
        <v>60</v>
      </c>
      <c r="E230" t="s">
        <v>61</v>
      </c>
      <c r="F230" t="s">
        <v>1701</v>
      </c>
      <c r="G230" t="s">
        <v>1736</v>
      </c>
      <c r="H230" t="s">
        <v>120</v>
      </c>
      <c r="I230" t="s">
        <v>65</v>
      </c>
      <c r="J230" t="s">
        <v>498</v>
      </c>
      <c r="K230" t="s">
        <v>2126</v>
      </c>
      <c r="L230" t="s">
        <v>2127</v>
      </c>
      <c r="M230" t="s">
        <v>2128</v>
      </c>
      <c r="N230" t="s">
        <v>70</v>
      </c>
      <c r="O230" t="s">
        <v>2129</v>
      </c>
      <c r="P230" t="s">
        <v>72</v>
      </c>
      <c r="Q230" t="s">
        <v>2146</v>
      </c>
      <c r="R230" t="s">
        <v>74</v>
      </c>
      <c r="S230" t="s">
        <v>75</v>
      </c>
      <c r="T230" t="s">
        <v>75</v>
      </c>
      <c r="U230" t="s">
        <v>160</v>
      </c>
      <c r="V230" t="s">
        <v>77</v>
      </c>
      <c r="W230" t="s">
        <v>689</v>
      </c>
      <c r="X230" t="s">
        <v>108</v>
      </c>
      <c r="Y230" t="s">
        <v>109</v>
      </c>
      <c r="Z230" t="s">
        <v>81</v>
      </c>
      <c r="AA230" t="s">
        <v>82</v>
      </c>
      <c r="AD230" t="s">
        <v>83</v>
      </c>
      <c r="AE230" t="s">
        <v>84</v>
      </c>
      <c r="AF230" s="1">
        <v>36526</v>
      </c>
      <c r="AG230" s="3">
        <v>24572536</v>
      </c>
      <c r="AH230" t="s">
        <v>2147</v>
      </c>
      <c r="AI230" s="1">
        <v>21659</v>
      </c>
      <c r="AJ230" t="s">
        <v>111</v>
      </c>
      <c r="AK230" t="s">
        <v>148</v>
      </c>
      <c r="AL230" t="s">
        <v>2148</v>
      </c>
      <c r="AM230" t="s">
        <v>2149</v>
      </c>
      <c r="AN230" t="str">
        <f t="shared" si="4"/>
        <v>CABALLERO MEDRANO DE ESTRADA VILMA</v>
      </c>
      <c r="AO230" t="s">
        <v>92</v>
      </c>
      <c r="AP230" t="s">
        <v>100</v>
      </c>
      <c r="AQ230" t="s">
        <v>119</v>
      </c>
      <c r="AR230" t="s">
        <v>92</v>
      </c>
      <c r="AS230" t="s">
        <v>101</v>
      </c>
      <c r="AT230" t="s">
        <v>100</v>
      </c>
      <c r="AU230" t="s">
        <v>100</v>
      </c>
      <c r="AV230" t="s">
        <v>119</v>
      </c>
      <c r="AW230" t="s">
        <v>95</v>
      </c>
      <c r="AX230" t="s">
        <v>136</v>
      </c>
      <c r="AZ230" t="s">
        <v>119</v>
      </c>
      <c r="BB230" t="s">
        <v>2150</v>
      </c>
      <c r="BC230" t="s">
        <v>119</v>
      </c>
      <c r="BD230" t="s">
        <v>100</v>
      </c>
      <c r="BE230" t="s">
        <v>74</v>
      </c>
      <c r="BF230" t="s">
        <v>101</v>
      </c>
      <c r="BI230" t="s">
        <v>72</v>
      </c>
      <c r="BJ230" t="s">
        <v>74</v>
      </c>
    </row>
    <row r="231" spans="1:62" x14ac:dyDescent="0.25">
      <c r="A231" s="5">
        <f>COUNTIF($B$1:B231,REPORTE!$C$3)</f>
        <v>1</v>
      </c>
      <c r="B231" s="3">
        <v>201798</v>
      </c>
      <c r="C231" t="s">
        <v>59</v>
      </c>
      <c r="D231" t="s">
        <v>60</v>
      </c>
      <c r="E231" t="s">
        <v>61</v>
      </c>
      <c r="F231" t="s">
        <v>1701</v>
      </c>
      <c r="G231" t="s">
        <v>1736</v>
      </c>
      <c r="H231" t="s">
        <v>120</v>
      </c>
      <c r="I231" t="s">
        <v>65</v>
      </c>
      <c r="J231" t="s">
        <v>498</v>
      </c>
      <c r="K231" t="s">
        <v>2126</v>
      </c>
      <c r="L231" t="s">
        <v>2127</v>
      </c>
      <c r="M231" t="s">
        <v>2128</v>
      </c>
      <c r="N231" t="s">
        <v>70</v>
      </c>
      <c r="O231" t="s">
        <v>2129</v>
      </c>
      <c r="P231" t="s">
        <v>72</v>
      </c>
      <c r="Q231" t="s">
        <v>2151</v>
      </c>
      <c r="R231" t="s">
        <v>74</v>
      </c>
      <c r="S231" t="s">
        <v>75</v>
      </c>
      <c r="T231" t="s">
        <v>75</v>
      </c>
      <c r="U231" t="s">
        <v>160</v>
      </c>
      <c r="V231" t="s">
        <v>77</v>
      </c>
      <c r="W231" t="s">
        <v>689</v>
      </c>
      <c r="X231" t="s">
        <v>181</v>
      </c>
      <c r="Y231" t="s">
        <v>143</v>
      </c>
      <c r="Z231" t="s">
        <v>81</v>
      </c>
      <c r="AA231" t="s">
        <v>82</v>
      </c>
      <c r="AD231" t="s">
        <v>83</v>
      </c>
      <c r="AE231" t="s">
        <v>84</v>
      </c>
      <c r="AF231" s="1">
        <v>36526</v>
      </c>
      <c r="AG231" s="3">
        <v>24691781</v>
      </c>
      <c r="AH231" t="s">
        <v>2152</v>
      </c>
      <c r="AI231" s="1">
        <v>24369</v>
      </c>
      <c r="AJ231" t="s">
        <v>86</v>
      </c>
      <c r="AK231" t="s">
        <v>2153</v>
      </c>
      <c r="AL231" t="s">
        <v>2154</v>
      </c>
      <c r="AM231" t="s">
        <v>2155</v>
      </c>
      <c r="AN231" t="str">
        <f t="shared" si="4"/>
        <v>ESCALANTE CCUNO GENARO</v>
      </c>
      <c r="AO231" t="s">
        <v>92</v>
      </c>
      <c r="AP231" t="s">
        <v>100</v>
      </c>
      <c r="AQ231" t="s">
        <v>119</v>
      </c>
      <c r="AR231" t="s">
        <v>92</v>
      </c>
      <c r="AS231" t="s">
        <v>2156</v>
      </c>
      <c r="AT231" t="s">
        <v>100</v>
      </c>
      <c r="AU231" t="s">
        <v>100</v>
      </c>
      <c r="AV231" t="s">
        <v>119</v>
      </c>
      <c r="AW231" t="s">
        <v>95</v>
      </c>
      <c r="AX231" t="s">
        <v>136</v>
      </c>
      <c r="AZ231" t="s">
        <v>119</v>
      </c>
      <c r="BB231" t="s">
        <v>2157</v>
      </c>
      <c r="BC231" t="s">
        <v>119</v>
      </c>
      <c r="BD231" t="s">
        <v>100</v>
      </c>
      <c r="BE231" t="s">
        <v>74</v>
      </c>
      <c r="BF231" t="s">
        <v>101</v>
      </c>
      <c r="BI231" t="s">
        <v>72</v>
      </c>
      <c r="BJ231" t="s">
        <v>74</v>
      </c>
    </row>
    <row r="232" spans="1:62" x14ac:dyDescent="0.25">
      <c r="A232" s="5">
        <f>COUNTIF($B$1:B232,REPORTE!$C$3)</f>
        <v>1</v>
      </c>
      <c r="B232" s="3">
        <v>201798</v>
      </c>
      <c r="C232" t="s">
        <v>59</v>
      </c>
      <c r="D232" t="s">
        <v>60</v>
      </c>
      <c r="E232" t="s">
        <v>61</v>
      </c>
      <c r="F232" t="s">
        <v>1701</v>
      </c>
      <c r="G232" t="s">
        <v>1736</v>
      </c>
      <c r="H232" t="s">
        <v>120</v>
      </c>
      <c r="I232" t="s">
        <v>65</v>
      </c>
      <c r="J232" t="s">
        <v>498</v>
      </c>
      <c r="K232" t="s">
        <v>2126</v>
      </c>
      <c r="L232" t="s">
        <v>2127</v>
      </c>
      <c r="M232" t="s">
        <v>2128</v>
      </c>
      <c r="N232" t="s">
        <v>70</v>
      </c>
      <c r="O232" t="s">
        <v>2129</v>
      </c>
      <c r="P232" t="s">
        <v>72</v>
      </c>
      <c r="Q232" t="s">
        <v>2158</v>
      </c>
      <c r="R232" t="s">
        <v>74</v>
      </c>
      <c r="S232" t="s">
        <v>75</v>
      </c>
      <c r="T232" t="s">
        <v>75</v>
      </c>
      <c r="U232" t="s">
        <v>160</v>
      </c>
      <c r="V232" t="s">
        <v>77</v>
      </c>
      <c r="W232" t="s">
        <v>2159</v>
      </c>
      <c r="X232" t="s">
        <v>79</v>
      </c>
      <c r="Y232" t="s">
        <v>80</v>
      </c>
      <c r="Z232" t="s">
        <v>81</v>
      </c>
      <c r="AA232" t="s">
        <v>82</v>
      </c>
      <c r="AD232" t="s">
        <v>83</v>
      </c>
      <c r="AE232" t="s">
        <v>84</v>
      </c>
      <c r="AF232" s="1">
        <v>41701</v>
      </c>
      <c r="AG232" s="3">
        <v>24707864</v>
      </c>
      <c r="AH232" t="s">
        <v>2160</v>
      </c>
      <c r="AI232" s="1">
        <v>27786</v>
      </c>
      <c r="AJ232" t="s">
        <v>111</v>
      </c>
      <c r="AK232" t="s">
        <v>806</v>
      </c>
      <c r="AL232" t="s">
        <v>2161</v>
      </c>
      <c r="AM232" t="s">
        <v>2162</v>
      </c>
      <c r="AN232" t="str">
        <f t="shared" si="4"/>
        <v>CHAMPI CHALLAPA BERNARDINA</v>
      </c>
      <c r="AO232" t="s">
        <v>90</v>
      </c>
      <c r="AP232" s="1">
        <v>36526</v>
      </c>
      <c r="AQ232" t="s">
        <v>101</v>
      </c>
      <c r="AR232" t="s">
        <v>92</v>
      </c>
      <c r="AS232" t="s">
        <v>119</v>
      </c>
      <c r="AT232" s="1">
        <v>36526</v>
      </c>
      <c r="AU232" s="1">
        <v>36526</v>
      </c>
      <c r="AV232" t="s">
        <v>94</v>
      </c>
      <c r="AW232" t="s">
        <v>95</v>
      </c>
      <c r="AX232" t="s">
        <v>96</v>
      </c>
      <c r="AZ232" t="s">
        <v>2163</v>
      </c>
      <c r="BB232" t="s">
        <v>2164</v>
      </c>
      <c r="BC232" t="s">
        <v>119</v>
      </c>
      <c r="BD232" t="s">
        <v>100</v>
      </c>
      <c r="BE232" t="s">
        <v>74</v>
      </c>
      <c r="BF232" t="s">
        <v>101</v>
      </c>
      <c r="BI232" t="s">
        <v>72</v>
      </c>
      <c r="BJ232" t="s">
        <v>74</v>
      </c>
    </row>
    <row r="233" spans="1:62" x14ac:dyDescent="0.25">
      <c r="A233" s="5">
        <f>COUNTIF($B$1:B233,REPORTE!$C$3)</f>
        <v>1</v>
      </c>
      <c r="B233" s="3">
        <v>201798</v>
      </c>
      <c r="C233" t="s">
        <v>59</v>
      </c>
      <c r="D233" t="s">
        <v>60</v>
      </c>
      <c r="E233" t="s">
        <v>61</v>
      </c>
      <c r="F233" t="s">
        <v>1701</v>
      </c>
      <c r="G233" t="s">
        <v>1736</v>
      </c>
      <c r="H233" t="s">
        <v>120</v>
      </c>
      <c r="I233" t="s">
        <v>65</v>
      </c>
      <c r="J233" t="s">
        <v>498</v>
      </c>
      <c r="K233" t="s">
        <v>2126</v>
      </c>
      <c r="L233" t="s">
        <v>2127</v>
      </c>
      <c r="M233" t="s">
        <v>2128</v>
      </c>
      <c r="N233" t="s">
        <v>70</v>
      </c>
      <c r="O233" t="s">
        <v>2129</v>
      </c>
      <c r="P233" t="s">
        <v>72</v>
      </c>
      <c r="Q233" t="s">
        <v>2165</v>
      </c>
      <c r="R233" t="s">
        <v>74</v>
      </c>
      <c r="S233" t="s">
        <v>75</v>
      </c>
      <c r="T233" t="s">
        <v>75</v>
      </c>
      <c r="U233" t="s">
        <v>160</v>
      </c>
      <c r="V233" t="s">
        <v>77</v>
      </c>
      <c r="W233" t="s">
        <v>2166</v>
      </c>
      <c r="X233" t="s">
        <v>108</v>
      </c>
      <c r="Y233" t="s">
        <v>109</v>
      </c>
      <c r="Z233" t="s">
        <v>81</v>
      </c>
      <c r="AA233" t="s">
        <v>82</v>
      </c>
      <c r="AD233" t="s">
        <v>83</v>
      </c>
      <c r="AE233" t="s">
        <v>84</v>
      </c>
      <c r="AF233" s="1">
        <v>36526</v>
      </c>
      <c r="AG233" s="3">
        <v>24695210</v>
      </c>
      <c r="AH233" t="s">
        <v>2167</v>
      </c>
      <c r="AI233" s="1">
        <v>24422</v>
      </c>
      <c r="AJ233" t="s">
        <v>86</v>
      </c>
      <c r="AK233" t="s">
        <v>456</v>
      </c>
      <c r="AL233" t="s">
        <v>605</v>
      </c>
      <c r="AM233" t="s">
        <v>2168</v>
      </c>
      <c r="AN233" t="str">
        <f t="shared" si="4"/>
        <v>PUMA MAMANI MARTIN</v>
      </c>
      <c r="AO233" t="s">
        <v>92</v>
      </c>
      <c r="AP233" t="s">
        <v>100</v>
      </c>
      <c r="AQ233" t="s">
        <v>119</v>
      </c>
      <c r="AR233" t="s">
        <v>92</v>
      </c>
      <c r="AS233" t="s">
        <v>101</v>
      </c>
      <c r="AT233" t="s">
        <v>100</v>
      </c>
      <c r="AU233" t="s">
        <v>100</v>
      </c>
      <c r="AV233" t="s">
        <v>119</v>
      </c>
      <c r="AW233" t="s">
        <v>95</v>
      </c>
      <c r="AX233" t="s">
        <v>136</v>
      </c>
      <c r="AZ233" t="s">
        <v>119</v>
      </c>
      <c r="BB233" t="s">
        <v>2169</v>
      </c>
      <c r="BC233" t="s">
        <v>119</v>
      </c>
      <c r="BD233" t="s">
        <v>100</v>
      </c>
      <c r="BE233" t="s">
        <v>74</v>
      </c>
      <c r="BF233" t="s">
        <v>101</v>
      </c>
      <c r="BI233" t="s">
        <v>72</v>
      </c>
      <c r="BJ233" t="s">
        <v>74</v>
      </c>
    </row>
    <row r="234" spans="1:62" x14ac:dyDescent="0.25">
      <c r="A234" s="5">
        <f>COUNTIF($B$1:B234,REPORTE!$C$3)</f>
        <v>1</v>
      </c>
      <c r="B234" s="3">
        <v>201798</v>
      </c>
      <c r="C234" t="s">
        <v>59</v>
      </c>
      <c r="D234" t="s">
        <v>60</v>
      </c>
      <c r="E234" t="s">
        <v>61</v>
      </c>
      <c r="F234" t="s">
        <v>1701</v>
      </c>
      <c r="G234" t="s">
        <v>1736</v>
      </c>
      <c r="H234" t="s">
        <v>120</v>
      </c>
      <c r="I234" t="s">
        <v>65</v>
      </c>
      <c r="J234" t="s">
        <v>498</v>
      </c>
      <c r="K234" t="s">
        <v>2126</v>
      </c>
      <c r="L234" t="s">
        <v>2127</v>
      </c>
      <c r="M234" t="s">
        <v>2128</v>
      </c>
      <c r="N234" t="s">
        <v>70</v>
      </c>
      <c r="O234" t="s">
        <v>2129</v>
      </c>
      <c r="P234" t="s">
        <v>72</v>
      </c>
      <c r="Q234" t="s">
        <v>2170</v>
      </c>
      <c r="R234" t="s">
        <v>74</v>
      </c>
      <c r="S234" t="s">
        <v>75</v>
      </c>
      <c r="T234" t="s">
        <v>75</v>
      </c>
      <c r="U234" t="s">
        <v>160</v>
      </c>
      <c r="V234" t="s">
        <v>77</v>
      </c>
      <c r="W234" t="s">
        <v>689</v>
      </c>
      <c r="X234" t="s">
        <v>181</v>
      </c>
      <c r="Y234" t="s">
        <v>143</v>
      </c>
      <c r="Z234" t="s">
        <v>81</v>
      </c>
      <c r="AA234" t="s">
        <v>82</v>
      </c>
      <c r="AD234" t="s">
        <v>83</v>
      </c>
      <c r="AE234" t="s">
        <v>84</v>
      </c>
      <c r="AF234" s="1">
        <v>36526</v>
      </c>
      <c r="AG234" s="3">
        <v>24693770</v>
      </c>
      <c r="AH234" t="s">
        <v>2171</v>
      </c>
      <c r="AI234" s="1">
        <v>22170</v>
      </c>
      <c r="AJ234" t="s">
        <v>86</v>
      </c>
      <c r="AK234" t="s">
        <v>264</v>
      </c>
      <c r="AL234" t="s">
        <v>264</v>
      </c>
      <c r="AM234" t="s">
        <v>2172</v>
      </c>
      <c r="AN234" t="str">
        <f t="shared" si="4"/>
        <v>QUISPE QUISPE VICENTE</v>
      </c>
      <c r="AO234" t="s">
        <v>92</v>
      </c>
      <c r="AP234" t="s">
        <v>100</v>
      </c>
      <c r="AQ234" t="s">
        <v>119</v>
      </c>
      <c r="AR234" t="s">
        <v>92</v>
      </c>
      <c r="AS234" t="s">
        <v>2173</v>
      </c>
      <c r="AT234" t="s">
        <v>100</v>
      </c>
      <c r="AU234" t="s">
        <v>100</v>
      </c>
      <c r="AV234" t="s">
        <v>119</v>
      </c>
      <c r="AW234" t="s">
        <v>95</v>
      </c>
      <c r="AX234" t="s">
        <v>136</v>
      </c>
      <c r="AZ234" t="s">
        <v>119</v>
      </c>
      <c r="BB234" t="s">
        <v>2174</v>
      </c>
      <c r="BC234" t="s">
        <v>119</v>
      </c>
      <c r="BD234" t="s">
        <v>100</v>
      </c>
      <c r="BE234" t="s">
        <v>74</v>
      </c>
      <c r="BF234" t="s">
        <v>101</v>
      </c>
      <c r="BI234" t="s">
        <v>72</v>
      </c>
      <c r="BJ234" t="s">
        <v>74</v>
      </c>
    </row>
    <row r="235" spans="1:62" x14ac:dyDescent="0.25">
      <c r="A235" s="5">
        <f>COUNTIF($B$1:B235,REPORTE!$C$3)</f>
        <v>1</v>
      </c>
      <c r="B235" s="3">
        <v>201772</v>
      </c>
      <c r="C235" t="s">
        <v>59</v>
      </c>
      <c r="D235" t="s">
        <v>60</v>
      </c>
      <c r="E235" t="s">
        <v>61</v>
      </c>
      <c r="F235" t="s">
        <v>1701</v>
      </c>
      <c r="G235" t="s">
        <v>1702</v>
      </c>
      <c r="H235" t="s">
        <v>120</v>
      </c>
      <c r="I235" t="s">
        <v>65</v>
      </c>
      <c r="J235" t="s">
        <v>498</v>
      </c>
      <c r="K235" t="s">
        <v>2177</v>
      </c>
      <c r="L235" t="s">
        <v>2178</v>
      </c>
      <c r="M235" t="s">
        <v>2179</v>
      </c>
      <c r="N235" t="s">
        <v>70</v>
      </c>
      <c r="O235" t="s">
        <v>2180</v>
      </c>
      <c r="P235" t="s">
        <v>72</v>
      </c>
      <c r="Q235" t="s">
        <v>2181</v>
      </c>
      <c r="R235" t="s">
        <v>74</v>
      </c>
      <c r="S235" t="s">
        <v>75</v>
      </c>
      <c r="T235" t="s">
        <v>127</v>
      </c>
      <c r="U235" t="s">
        <v>128</v>
      </c>
      <c r="V235" t="s">
        <v>129</v>
      </c>
      <c r="W235" t="s">
        <v>2182</v>
      </c>
      <c r="X235" t="s">
        <v>701</v>
      </c>
      <c r="Y235" t="s">
        <v>702</v>
      </c>
      <c r="Z235" t="s">
        <v>131</v>
      </c>
      <c r="AA235" t="s">
        <v>82</v>
      </c>
      <c r="AB235" s="1">
        <v>44958</v>
      </c>
      <c r="AC235" s="1">
        <v>45291</v>
      </c>
      <c r="AD235" t="s">
        <v>83</v>
      </c>
      <c r="AE235" t="s">
        <v>84</v>
      </c>
      <c r="AF235" s="1">
        <v>38616</v>
      </c>
      <c r="AG235" s="3">
        <v>23960342</v>
      </c>
      <c r="AH235" t="s">
        <v>2183</v>
      </c>
      <c r="AI235" s="1">
        <v>26955</v>
      </c>
      <c r="AJ235" t="s">
        <v>86</v>
      </c>
      <c r="AK235" t="s">
        <v>2184</v>
      </c>
      <c r="AL235" t="s">
        <v>2185</v>
      </c>
      <c r="AM235" t="s">
        <v>2186</v>
      </c>
      <c r="AN235" t="str">
        <f t="shared" si="4"/>
        <v>BACA VARGAS HEGEL ALEX</v>
      </c>
      <c r="AO235" t="s">
        <v>90</v>
      </c>
      <c r="AP235" t="s">
        <v>100</v>
      </c>
      <c r="AQ235" t="s">
        <v>119</v>
      </c>
      <c r="AR235" t="s">
        <v>92</v>
      </c>
      <c r="AS235" t="s">
        <v>101</v>
      </c>
      <c r="AT235" t="s">
        <v>100</v>
      </c>
      <c r="AU235" t="s">
        <v>100</v>
      </c>
      <c r="AV235" t="s">
        <v>119</v>
      </c>
      <c r="AW235" t="s">
        <v>95</v>
      </c>
      <c r="AX235" t="s">
        <v>96</v>
      </c>
      <c r="AZ235" t="s">
        <v>2187</v>
      </c>
      <c r="BB235" t="s">
        <v>2188</v>
      </c>
      <c r="BC235" t="s">
        <v>2189</v>
      </c>
      <c r="BD235" s="1">
        <v>44967</v>
      </c>
      <c r="BE235" t="s">
        <v>2190</v>
      </c>
      <c r="BF235" t="s">
        <v>74</v>
      </c>
      <c r="BI235" t="s">
        <v>72</v>
      </c>
      <c r="BJ235" t="s">
        <v>74</v>
      </c>
    </row>
    <row r="236" spans="1:62" x14ac:dyDescent="0.25">
      <c r="A236" s="5">
        <f>COUNTIF($B$1:B236,REPORTE!$C$3)</f>
        <v>1</v>
      </c>
      <c r="B236" s="3">
        <v>201772</v>
      </c>
      <c r="C236" t="s">
        <v>59</v>
      </c>
      <c r="D236" t="s">
        <v>60</v>
      </c>
      <c r="E236" t="s">
        <v>61</v>
      </c>
      <c r="F236" t="s">
        <v>1701</v>
      </c>
      <c r="G236" t="s">
        <v>1702</v>
      </c>
      <c r="H236" t="s">
        <v>120</v>
      </c>
      <c r="I236" t="s">
        <v>65</v>
      </c>
      <c r="J236" t="s">
        <v>498</v>
      </c>
      <c r="K236" t="s">
        <v>2177</v>
      </c>
      <c r="L236" t="s">
        <v>2178</v>
      </c>
      <c r="M236" t="s">
        <v>2179</v>
      </c>
      <c r="N236" t="s">
        <v>70</v>
      </c>
      <c r="O236" t="s">
        <v>2180</v>
      </c>
      <c r="P236" t="s">
        <v>72</v>
      </c>
      <c r="Q236" t="s">
        <v>2191</v>
      </c>
      <c r="R236" t="s">
        <v>74</v>
      </c>
      <c r="S236" t="s">
        <v>75</v>
      </c>
      <c r="T236" t="s">
        <v>75</v>
      </c>
      <c r="U236" t="s">
        <v>160</v>
      </c>
      <c r="V236" t="s">
        <v>77</v>
      </c>
      <c r="W236" t="s">
        <v>689</v>
      </c>
      <c r="X236" t="s">
        <v>79</v>
      </c>
      <c r="Y236" t="s">
        <v>80</v>
      </c>
      <c r="Z236" t="s">
        <v>81</v>
      </c>
      <c r="AA236" t="s">
        <v>82</v>
      </c>
      <c r="AD236" t="s">
        <v>83</v>
      </c>
      <c r="AE236" t="s">
        <v>84</v>
      </c>
      <c r="AF236" s="1">
        <v>42064</v>
      </c>
      <c r="AG236" s="3">
        <v>24669420</v>
      </c>
      <c r="AH236" t="s">
        <v>2192</v>
      </c>
      <c r="AI236" s="1">
        <v>24133</v>
      </c>
      <c r="AJ236" t="s">
        <v>86</v>
      </c>
      <c r="AK236" t="s">
        <v>1082</v>
      </c>
      <c r="AL236" t="s">
        <v>2193</v>
      </c>
      <c r="AM236" t="s">
        <v>2194</v>
      </c>
      <c r="AN236" t="str">
        <f t="shared" si="4"/>
        <v>NINA HANCO POLICARPO</v>
      </c>
      <c r="AO236" t="s">
        <v>92</v>
      </c>
      <c r="AP236" t="s">
        <v>100</v>
      </c>
      <c r="AQ236" t="s">
        <v>119</v>
      </c>
      <c r="AR236" t="s">
        <v>92</v>
      </c>
      <c r="AS236" t="s">
        <v>101</v>
      </c>
      <c r="AT236" t="s">
        <v>100</v>
      </c>
      <c r="AU236" t="s">
        <v>100</v>
      </c>
      <c r="AV236" t="s">
        <v>119</v>
      </c>
      <c r="AW236" t="s">
        <v>95</v>
      </c>
      <c r="AX236" t="s">
        <v>136</v>
      </c>
      <c r="AZ236" t="s">
        <v>2195</v>
      </c>
      <c r="BB236" t="s">
        <v>2196</v>
      </c>
      <c r="BC236" t="s">
        <v>2197</v>
      </c>
      <c r="BD236" t="s">
        <v>100</v>
      </c>
      <c r="BE236" t="s">
        <v>74</v>
      </c>
      <c r="BF236" t="s">
        <v>101</v>
      </c>
      <c r="BI236" t="s">
        <v>72</v>
      </c>
      <c r="BJ236" t="s">
        <v>74</v>
      </c>
    </row>
    <row r="237" spans="1:62" x14ac:dyDescent="0.25">
      <c r="A237" s="5">
        <f>COUNTIF($B$1:B237,REPORTE!$C$3)</f>
        <v>1</v>
      </c>
      <c r="B237" s="3">
        <v>201772</v>
      </c>
      <c r="C237" t="s">
        <v>59</v>
      </c>
      <c r="D237" t="s">
        <v>60</v>
      </c>
      <c r="E237" t="s">
        <v>61</v>
      </c>
      <c r="F237" t="s">
        <v>1701</v>
      </c>
      <c r="G237" t="s">
        <v>1702</v>
      </c>
      <c r="H237" t="s">
        <v>120</v>
      </c>
      <c r="I237" t="s">
        <v>65</v>
      </c>
      <c r="J237" t="s">
        <v>498</v>
      </c>
      <c r="K237" t="s">
        <v>2177</v>
      </c>
      <c r="L237" t="s">
        <v>2178</v>
      </c>
      <c r="M237" t="s">
        <v>2179</v>
      </c>
      <c r="N237" t="s">
        <v>70</v>
      </c>
      <c r="O237" t="s">
        <v>2180</v>
      </c>
      <c r="P237" t="s">
        <v>72</v>
      </c>
      <c r="Q237" t="s">
        <v>2198</v>
      </c>
      <c r="R237" t="s">
        <v>74</v>
      </c>
      <c r="S237" t="s">
        <v>75</v>
      </c>
      <c r="T237" t="s">
        <v>75</v>
      </c>
      <c r="U237" t="s">
        <v>160</v>
      </c>
      <c r="V237" t="s">
        <v>141</v>
      </c>
      <c r="W237" t="s">
        <v>2199</v>
      </c>
      <c r="X237" t="s">
        <v>74</v>
      </c>
      <c r="Y237" t="s">
        <v>143</v>
      </c>
      <c r="Z237" t="s">
        <v>81</v>
      </c>
      <c r="AA237" t="s">
        <v>82</v>
      </c>
      <c r="AB237" s="1">
        <v>44986</v>
      </c>
      <c r="AC237" s="1">
        <v>45291</v>
      </c>
      <c r="AD237" t="s">
        <v>83</v>
      </c>
      <c r="AE237" t="s">
        <v>146</v>
      </c>
      <c r="AF237" t="s">
        <v>100</v>
      </c>
      <c r="AG237" s="3">
        <v>44813185</v>
      </c>
      <c r="AH237" t="s">
        <v>2200</v>
      </c>
      <c r="AI237" s="1">
        <v>31322</v>
      </c>
      <c r="AJ237" t="s">
        <v>111</v>
      </c>
      <c r="AK237" t="s">
        <v>2201</v>
      </c>
      <c r="AL237" t="s">
        <v>1489</v>
      </c>
      <c r="AM237" t="s">
        <v>2202</v>
      </c>
      <c r="AN237" t="str">
        <f t="shared" si="4"/>
        <v>PUMALIQUE MENDOZA YADIRA SUSAN</v>
      </c>
      <c r="AO237" t="s">
        <v>90</v>
      </c>
      <c r="AP237" s="1">
        <v>2</v>
      </c>
      <c r="AQ237" t="s">
        <v>119</v>
      </c>
      <c r="AR237" t="s">
        <v>279</v>
      </c>
      <c r="AS237" t="s">
        <v>101</v>
      </c>
      <c r="AT237" s="1">
        <v>2</v>
      </c>
      <c r="AU237" s="1">
        <v>2</v>
      </c>
      <c r="AV237" t="s">
        <v>94</v>
      </c>
      <c r="AW237" t="s">
        <v>119</v>
      </c>
      <c r="AX237" t="s">
        <v>152</v>
      </c>
      <c r="AY237" t="s">
        <v>153</v>
      </c>
      <c r="AZ237" t="s">
        <v>1093</v>
      </c>
      <c r="BA237" t="s">
        <v>155</v>
      </c>
      <c r="BB237" t="s">
        <v>2203</v>
      </c>
      <c r="BC237" t="s">
        <v>2204</v>
      </c>
      <c r="BD237" s="1">
        <v>44991</v>
      </c>
      <c r="BE237" t="s">
        <v>2205</v>
      </c>
      <c r="BF237" t="s">
        <v>74</v>
      </c>
      <c r="BI237" t="s">
        <v>72</v>
      </c>
      <c r="BJ237" t="s">
        <v>74</v>
      </c>
    </row>
    <row r="238" spans="1:62" x14ac:dyDescent="0.25">
      <c r="A238" s="5">
        <f>COUNTIF($B$1:B238,REPORTE!$C$3)</f>
        <v>1</v>
      </c>
      <c r="B238" s="3">
        <v>201772</v>
      </c>
      <c r="C238" t="s">
        <v>59</v>
      </c>
      <c r="D238" t="s">
        <v>60</v>
      </c>
      <c r="E238" t="s">
        <v>61</v>
      </c>
      <c r="F238" t="s">
        <v>1701</v>
      </c>
      <c r="G238" t="s">
        <v>1702</v>
      </c>
      <c r="H238" t="s">
        <v>120</v>
      </c>
      <c r="I238" t="s">
        <v>65</v>
      </c>
      <c r="J238" t="s">
        <v>498</v>
      </c>
      <c r="K238" t="s">
        <v>2177</v>
      </c>
      <c r="L238" t="s">
        <v>2178</v>
      </c>
      <c r="M238" t="s">
        <v>2179</v>
      </c>
      <c r="N238" t="s">
        <v>70</v>
      </c>
      <c r="O238" t="s">
        <v>2180</v>
      </c>
      <c r="P238" t="s">
        <v>72</v>
      </c>
      <c r="Q238" t="s">
        <v>2206</v>
      </c>
      <c r="R238" t="s">
        <v>74</v>
      </c>
      <c r="S238" t="s">
        <v>75</v>
      </c>
      <c r="T238" t="s">
        <v>75</v>
      </c>
      <c r="U238" t="s">
        <v>160</v>
      </c>
      <c r="V238" t="s">
        <v>141</v>
      </c>
      <c r="W238" t="s">
        <v>2207</v>
      </c>
      <c r="X238" t="s">
        <v>74</v>
      </c>
      <c r="Y238" t="s">
        <v>143</v>
      </c>
      <c r="Z238" t="s">
        <v>81</v>
      </c>
      <c r="AA238" t="s">
        <v>82</v>
      </c>
      <c r="AB238" s="1">
        <v>44986</v>
      </c>
      <c r="AC238" s="1">
        <v>45291</v>
      </c>
      <c r="AD238" t="s">
        <v>83</v>
      </c>
      <c r="AE238" t="s">
        <v>146</v>
      </c>
      <c r="AF238" t="s">
        <v>100</v>
      </c>
      <c r="AG238" s="3">
        <v>41386623</v>
      </c>
      <c r="AH238" t="s">
        <v>2208</v>
      </c>
      <c r="AI238" s="1">
        <v>29945</v>
      </c>
      <c r="AJ238" t="s">
        <v>86</v>
      </c>
      <c r="AK238" t="s">
        <v>605</v>
      </c>
      <c r="AL238" t="s">
        <v>2209</v>
      </c>
      <c r="AM238" t="s">
        <v>226</v>
      </c>
      <c r="AN238" t="str">
        <f t="shared" si="4"/>
        <v>MAMANI TICA EDWIN</v>
      </c>
      <c r="AO238" t="s">
        <v>90</v>
      </c>
      <c r="AP238" s="1">
        <v>36526</v>
      </c>
      <c r="AQ238" t="s">
        <v>119</v>
      </c>
      <c r="AR238" t="s">
        <v>279</v>
      </c>
      <c r="AS238" t="s">
        <v>101</v>
      </c>
      <c r="AT238" s="1">
        <v>2</v>
      </c>
      <c r="AU238" s="1">
        <v>2</v>
      </c>
      <c r="AV238" t="s">
        <v>94</v>
      </c>
      <c r="AW238" t="s">
        <v>119</v>
      </c>
      <c r="AX238" t="s">
        <v>200</v>
      </c>
      <c r="AY238" t="s">
        <v>153</v>
      </c>
      <c r="AZ238" t="s">
        <v>201</v>
      </c>
      <c r="BA238" t="s">
        <v>155</v>
      </c>
      <c r="BB238" t="s">
        <v>2210</v>
      </c>
      <c r="BC238" t="s">
        <v>2211</v>
      </c>
      <c r="BD238" s="1">
        <v>44991</v>
      </c>
      <c r="BE238" t="s">
        <v>2212</v>
      </c>
      <c r="BF238" t="s">
        <v>74</v>
      </c>
      <c r="BI238" t="s">
        <v>72</v>
      </c>
      <c r="BJ238" t="s">
        <v>74</v>
      </c>
    </row>
    <row r="239" spans="1:62" x14ac:dyDescent="0.25">
      <c r="A239" s="5">
        <f>COUNTIF($B$1:B239,REPORTE!$C$3)</f>
        <v>1</v>
      </c>
      <c r="B239" s="3">
        <v>201772</v>
      </c>
      <c r="C239" t="s">
        <v>59</v>
      </c>
      <c r="D239" t="s">
        <v>60</v>
      </c>
      <c r="E239" t="s">
        <v>61</v>
      </c>
      <c r="F239" t="s">
        <v>1701</v>
      </c>
      <c r="G239" t="s">
        <v>1702</v>
      </c>
      <c r="H239" t="s">
        <v>120</v>
      </c>
      <c r="I239" t="s">
        <v>65</v>
      </c>
      <c r="J239" t="s">
        <v>498</v>
      </c>
      <c r="K239" t="s">
        <v>2177</v>
      </c>
      <c r="L239" t="s">
        <v>2178</v>
      </c>
      <c r="M239" t="s">
        <v>2179</v>
      </c>
      <c r="N239" t="s">
        <v>70</v>
      </c>
      <c r="O239" t="s">
        <v>2180</v>
      </c>
      <c r="P239" t="s">
        <v>72</v>
      </c>
      <c r="Q239" t="s">
        <v>2213</v>
      </c>
      <c r="R239" t="s">
        <v>74</v>
      </c>
      <c r="S239" t="s">
        <v>75</v>
      </c>
      <c r="T239" t="s">
        <v>75</v>
      </c>
      <c r="U239" t="s">
        <v>160</v>
      </c>
      <c r="V239" t="s">
        <v>141</v>
      </c>
      <c r="W239" t="s">
        <v>2214</v>
      </c>
      <c r="X239" t="s">
        <v>74</v>
      </c>
      <c r="Y239" t="s">
        <v>143</v>
      </c>
      <c r="Z239" t="s">
        <v>81</v>
      </c>
      <c r="AA239" t="s">
        <v>82</v>
      </c>
      <c r="AB239" s="1">
        <v>44986</v>
      </c>
      <c r="AC239" s="1">
        <v>45291</v>
      </c>
      <c r="AD239" t="s">
        <v>83</v>
      </c>
      <c r="AE239" t="s">
        <v>146</v>
      </c>
      <c r="AF239" t="s">
        <v>100</v>
      </c>
      <c r="AG239" s="3">
        <v>40891253</v>
      </c>
      <c r="AH239" t="s">
        <v>2215</v>
      </c>
      <c r="AI239" s="1">
        <v>29705</v>
      </c>
      <c r="AJ239" t="s">
        <v>111</v>
      </c>
      <c r="AK239" t="s">
        <v>2216</v>
      </c>
      <c r="AL239" t="s">
        <v>2217</v>
      </c>
      <c r="AM239" t="s">
        <v>2218</v>
      </c>
      <c r="AN239" t="str">
        <f t="shared" si="4"/>
        <v>PEREZ MORALES TANIA ELIZABETH</v>
      </c>
      <c r="AO239" t="s">
        <v>90</v>
      </c>
      <c r="AP239" s="1">
        <v>2</v>
      </c>
      <c r="AQ239" t="s">
        <v>101</v>
      </c>
      <c r="AR239" t="s">
        <v>279</v>
      </c>
      <c r="AS239" t="s">
        <v>101</v>
      </c>
      <c r="AT239" s="1">
        <v>2</v>
      </c>
      <c r="AU239" s="1">
        <v>2</v>
      </c>
      <c r="AV239" t="s">
        <v>94</v>
      </c>
      <c r="AW239" t="s">
        <v>95</v>
      </c>
      <c r="AX239" t="s">
        <v>200</v>
      </c>
      <c r="AY239" t="s">
        <v>153</v>
      </c>
      <c r="AZ239" t="s">
        <v>201</v>
      </c>
      <c r="BA239" t="s">
        <v>155</v>
      </c>
      <c r="BB239" t="s">
        <v>2219</v>
      </c>
      <c r="BC239" t="s">
        <v>2220</v>
      </c>
      <c r="BD239" s="1">
        <v>44991</v>
      </c>
      <c r="BE239" t="s">
        <v>2221</v>
      </c>
      <c r="BF239" t="s">
        <v>74</v>
      </c>
      <c r="BI239" t="s">
        <v>72</v>
      </c>
      <c r="BJ239" t="s">
        <v>74</v>
      </c>
    </row>
    <row r="240" spans="1:62" x14ac:dyDescent="0.25">
      <c r="A240" s="5">
        <f>COUNTIF($B$1:B240,REPORTE!$C$3)</f>
        <v>1</v>
      </c>
      <c r="B240" s="3">
        <v>201772</v>
      </c>
      <c r="C240" t="s">
        <v>59</v>
      </c>
      <c r="D240" t="s">
        <v>60</v>
      </c>
      <c r="E240" t="s">
        <v>61</v>
      </c>
      <c r="F240" t="s">
        <v>1701</v>
      </c>
      <c r="G240" t="s">
        <v>1702</v>
      </c>
      <c r="H240" t="s">
        <v>120</v>
      </c>
      <c r="I240" t="s">
        <v>65</v>
      </c>
      <c r="J240" t="s">
        <v>498</v>
      </c>
      <c r="K240" t="s">
        <v>2177</v>
      </c>
      <c r="L240" t="s">
        <v>2178</v>
      </c>
      <c r="M240" t="s">
        <v>2179</v>
      </c>
      <c r="N240" t="s">
        <v>70</v>
      </c>
      <c r="O240" t="s">
        <v>2180</v>
      </c>
      <c r="P240" t="s">
        <v>72</v>
      </c>
      <c r="Q240" t="s">
        <v>2222</v>
      </c>
      <c r="R240" t="s">
        <v>74</v>
      </c>
      <c r="S240" t="s">
        <v>75</v>
      </c>
      <c r="T240" t="s">
        <v>75</v>
      </c>
      <c r="U240" t="s">
        <v>160</v>
      </c>
      <c r="V240" t="s">
        <v>77</v>
      </c>
      <c r="W240" t="s">
        <v>689</v>
      </c>
      <c r="X240" t="s">
        <v>108</v>
      </c>
      <c r="Y240" t="s">
        <v>109</v>
      </c>
      <c r="Z240" t="s">
        <v>81</v>
      </c>
      <c r="AA240" t="s">
        <v>82</v>
      </c>
      <c r="AD240" t="s">
        <v>83</v>
      </c>
      <c r="AE240" t="s">
        <v>84</v>
      </c>
      <c r="AF240" s="1">
        <v>42786</v>
      </c>
      <c r="AG240" s="3">
        <v>24680229</v>
      </c>
      <c r="AH240" t="s">
        <v>2223</v>
      </c>
      <c r="AI240" s="1">
        <v>24415</v>
      </c>
      <c r="AJ240" t="s">
        <v>86</v>
      </c>
      <c r="AK240" t="s">
        <v>311</v>
      </c>
      <c r="AL240" t="s">
        <v>514</v>
      </c>
      <c r="AM240" t="s">
        <v>527</v>
      </c>
      <c r="AN240" t="str">
        <f t="shared" si="4"/>
        <v>HUAMAN MERMA CARLOS</v>
      </c>
      <c r="AO240" t="s">
        <v>90</v>
      </c>
      <c r="AP240" s="1">
        <v>42792</v>
      </c>
      <c r="AQ240" t="s">
        <v>2224</v>
      </c>
      <c r="AR240" t="s">
        <v>92</v>
      </c>
      <c r="AS240" t="s">
        <v>101</v>
      </c>
      <c r="AT240" s="1">
        <v>42792</v>
      </c>
      <c r="AU240" s="1">
        <v>42792</v>
      </c>
      <c r="AV240" t="s">
        <v>2225</v>
      </c>
      <c r="AW240" t="s">
        <v>95</v>
      </c>
      <c r="AX240" t="s">
        <v>96</v>
      </c>
      <c r="AZ240" t="s">
        <v>2226</v>
      </c>
      <c r="BB240" t="s">
        <v>2227</v>
      </c>
      <c r="BC240" t="s">
        <v>2228</v>
      </c>
      <c r="BD240" t="s">
        <v>100</v>
      </c>
      <c r="BE240" t="s">
        <v>74</v>
      </c>
      <c r="BF240" t="s">
        <v>101</v>
      </c>
      <c r="BI240" t="s">
        <v>72</v>
      </c>
      <c r="BJ240" t="s">
        <v>74</v>
      </c>
    </row>
    <row r="241" spans="1:62" x14ac:dyDescent="0.25">
      <c r="A241" s="5">
        <f>COUNTIF($B$1:B241,REPORTE!$C$3)</f>
        <v>1</v>
      </c>
      <c r="B241" s="3">
        <v>201756</v>
      </c>
      <c r="C241" t="s">
        <v>59</v>
      </c>
      <c r="D241" t="s">
        <v>60</v>
      </c>
      <c r="E241" t="s">
        <v>61</v>
      </c>
      <c r="F241" t="s">
        <v>1701</v>
      </c>
      <c r="G241" t="s">
        <v>1702</v>
      </c>
      <c r="H241" t="s">
        <v>120</v>
      </c>
      <c r="I241" t="s">
        <v>65</v>
      </c>
      <c r="J241" t="s">
        <v>498</v>
      </c>
      <c r="K241" t="s">
        <v>2229</v>
      </c>
      <c r="L241" t="s">
        <v>2230</v>
      </c>
      <c r="M241" t="s">
        <v>2231</v>
      </c>
      <c r="N241" t="s">
        <v>70</v>
      </c>
      <c r="O241" t="s">
        <v>2232</v>
      </c>
      <c r="P241" t="s">
        <v>72</v>
      </c>
      <c r="Q241" t="s">
        <v>2233</v>
      </c>
      <c r="R241" t="s">
        <v>74</v>
      </c>
      <c r="S241" t="s">
        <v>75</v>
      </c>
      <c r="T241" t="s">
        <v>127</v>
      </c>
      <c r="U241" t="s">
        <v>128</v>
      </c>
      <c r="V241" t="s">
        <v>129</v>
      </c>
      <c r="W241" t="s">
        <v>2234</v>
      </c>
      <c r="X241" t="s">
        <v>701</v>
      </c>
      <c r="Y241" t="s">
        <v>702</v>
      </c>
      <c r="Z241" t="s">
        <v>131</v>
      </c>
      <c r="AA241" t="s">
        <v>82</v>
      </c>
      <c r="AB241" s="1">
        <v>44927</v>
      </c>
      <c r="AC241" s="1">
        <v>45291</v>
      </c>
      <c r="AD241" t="s">
        <v>83</v>
      </c>
      <c r="AE241" t="s">
        <v>84</v>
      </c>
      <c r="AF241" s="1">
        <v>41731</v>
      </c>
      <c r="AG241" s="3">
        <v>24698063</v>
      </c>
      <c r="AH241" t="s">
        <v>2235</v>
      </c>
      <c r="AI241" s="1">
        <v>23052</v>
      </c>
      <c r="AJ241" t="s">
        <v>86</v>
      </c>
      <c r="AK241" t="s">
        <v>2236</v>
      </c>
      <c r="AL241" t="s">
        <v>2237</v>
      </c>
      <c r="AM241" t="s">
        <v>2238</v>
      </c>
      <c r="AN241" t="str">
        <f t="shared" si="4"/>
        <v>HUAHUATICO ESPINOZA GUILLERMO EUGENIO</v>
      </c>
      <c r="AO241" t="s">
        <v>90</v>
      </c>
      <c r="AP241" s="1">
        <v>36526</v>
      </c>
      <c r="AQ241" t="s">
        <v>119</v>
      </c>
      <c r="AR241" t="s">
        <v>92</v>
      </c>
      <c r="AS241" t="s">
        <v>101</v>
      </c>
      <c r="AT241" s="1">
        <v>36526</v>
      </c>
      <c r="AU241" s="1">
        <v>36526</v>
      </c>
      <c r="AV241" t="s">
        <v>119</v>
      </c>
      <c r="AW241" t="s">
        <v>95</v>
      </c>
      <c r="AX241" t="s">
        <v>96</v>
      </c>
      <c r="AZ241" t="s">
        <v>2239</v>
      </c>
      <c r="BB241" t="s">
        <v>2240</v>
      </c>
      <c r="BC241" t="s">
        <v>2241</v>
      </c>
      <c r="BD241" s="1">
        <v>44888</v>
      </c>
      <c r="BE241" t="s">
        <v>2242</v>
      </c>
      <c r="BF241" t="s">
        <v>101</v>
      </c>
      <c r="BI241" t="s">
        <v>72</v>
      </c>
      <c r="BJ241" t="s">
        <v>74</v>
      </c>
    </row>
    <row r="242" spans="1:62" x14ac:dyDescent="0.25">
      <c r="A242" s="5">
        <f>COUNTIF($B$1:B242,REPORTE!$C$3)</f>
        <v>1</v>
      </c>
      <c r="B242" s="3">
        <v>201756</v>
      </c>
      <c r="C242" t="s">
        <v>59</v>
      </c>
      <c r="D242" t="s">
        <v>60</v>
      </c>
      <c r="E242" t="s">
        <v>61</v>
      </c>
      <c r="F242" t="s">
        <v>1701</v>
      </c>
      <c r="G242" t="s">
        <v>1702</v>
      </c>
      <c r="H242" t="s">
        <v>120</v>
      </c>
      <c r="I242" t="s">
        <v>65</v>
      </c>
      <c r="J242" t="s">
        <v>498</v>
      </c>
      <c r="K242" t="s">
        <v>2229</v>
      </c>
      <c r="L242" t="s">
        <v>2230</v>
      </c>
      <c r="M242" t="s">
        <v>2231</v>
      </c>
      <c r="N242" t="s">
        <v>70</v>
      </c>
      <c r="O242" t="s">
        <v>2232</v>
      </c>
      <c r="P242" t="s">
        <v>72</v>
      </c>
      <c r="Q242" t="s">
        <v>2243</v>
      </c>
      <c r="R242" t="s">
        <v>74</v>
      </c>
      <c r="S242" t="s">
        <v>75</v>
      </c>
      <c r="T242" t="s">
        <v>75</v>
      </c>
      <c r="U242" t="s">
        <v>522</v>
      </c>
      <c r="V242" t="s">
        <v>77</v>
      </c>
      <c r="W242" t="s">
        <v>725</v>
      </c>
      <c r="X242" t="s">
        <v>181</v>
      </c>
      <c r="Y242" t="s">
        <v>143</v>
      </c>
      <c r="Z242" t="s">
        <v>81</v>
      </c>
      <c r="AA242" t="s">
        <v>82</v>
      </c>
      <c r="AD242" t="s">
        <v>83</v>
      </c>
      <c r="AE242" t="s">
        <v>84</v>
      </c>
      <c r="AF242" s="1">
        <v>36526</v>
      </c>
      <c r="AG242" s="3">
        <v>24701314</v>
      </c>
      <c r="AH242" t="s">
        <v>2244</v>
      </c>
      <c r="AI242" s="1">
        <v>25000</v>
      </c>
      <c r="AJ242" t="s">
        <v>86</v>
      </c>
      <c r="AK242" t="s">
        <v>714</v>
      </c>
      <c r="AL242" t="s">
        <v>2245</v>
      </c>
      <c r="AM242" t="s">
        <v>2246</v>
      </c>
      <c r="AN242" t="str">
        <f t="shared" si="4"/>
        <v>CHALLCO AIMA PATRICIO</v>
      </c>
      <c r="AO242" t="s">
        <v>92</v>
      </c>
      <c r="AP242" t="s">
        <v>100</v>
      </c>
      <c r="AQ242" t="s">
        <v>119</v>
      </c>
      <c r="AR242" t="s">
        <v>92</v>
      </c>
      <c r="AS242" t="s">
        <v>101</v>
      </c>
      <c r="AT242" t="s">
        <v>100</v>
      </c>
      <c r="AU242" t="s">
        <v>100</v>
      </c>
      <c r="AV242" t="s">
        <v>119</v>
      </c>
      <c r="AW242" t="s">
        <v>95</v>
      </c>
      <c r="AX242" t="s">
        <v>136</v>
      </c>
      <c r="AZ242" t="s">
        <v>119</v>
      </c>
      <c r="BB242" t="s">
        <v>2247</v>
      </c>
      <c r="BC242" t="s">
        <v>119</v>
      </c>
      <c r="BD242" t="s">
        <v>100</v>
      </c>
      <c r="BE242" t="s">
        <v>74</v>
      </c>
      <c r="BF242" t="s">
        <v>101</v>
      </c>
      <c r="BI242" t="s">
        <v>72</v>
      </c>
      <c r="BJ242" t="s">
        <v>74</v>
      </c>
    </row>
    <row r="243" spans="1:62" x14ac:dyDescent="0.25">
      <c r="A243" s="5">
        <f>COUNTIF($B$1:B243,REPORTE!$C$3)</f>
        <v>1</v>
      </c>
      <c r="B243" s="3">
        <v>201756</v>
      </c>
      <c r="C243" t="s">
        <v>59</v>
      </c>
      <c r="D243" t="s">
        <v>60</v>
      </c>
      <c r="E243" t="s">
        <v>61</v>
      </c>
      <c r="F243" t="s">
        <v>1701</v>
      </c>
      <c r="G243" t="s">
        <v>1702</v>
      </c>
      <c r="H243" t="s">
        <v>120</v>
      </c>
      <c r="I243" t="s">
        <v>65</v>
      </c>
      <c r="J243" t="s">
        <v>498</v>
      </c>
      <c r="K243" t="s">
        <v>2229</v>
      </c>
      <c r="L243" t="s">
        <v>2230</v>
      </c>
      <c r="M243" t="s">
        <v>2231</v>
      </c>
      <c r="N243" t="s">
        <v>70</v>
      </c>
      <c r="O243" t="s">
        <v>2232</v>
      </c>
      <c r="P243" t="s">
        <v>72</v>
      </c>
      <c r="Q243" t="s">
        <v>2248</v>
      </c>
      <c r="R243" t="s">
        <v>74</v>
      </c>
      <c r="S243" t="s">
        <v>75</v>
      </c>
      <c r="T243" t="s">
        <v>75</v>
      </c>
      <c r="U243" t="s">
        <v>160</v>
      </c>
      <c r="V243" t="s">
        <v>77</v>
      </c>
      <c r="W243" t="s">
        <v>2249</v>
      </c>
      <c r="X243" t="s">
        <v>701</v>
      </c>
      <c r="Y243" t="s">
        <v>702</v>
      </c>
      <c r="Z243" t="s">
        <v>81</v>
      </c>
      <c r="AA243" t="s">
        <v>82</v>
      </c>
      <c r="AD243" t="s">
        <v>83</v>
      </c>
      <c r="AE243" t="s">
        <v>84</v>
      </c>
      <c r="AF243" s="1">
        <v>42064</v>
      </c>
      <c r="AG243" s="3">
        <v>24701148</v>
      </c>
      <c r="AH243" t="s">
        <v>2250</v>
      </c>
      <c r="AI243" s="1">
        <v>24682</v>
      </c>
      <c r="AJ243" t="s">
        <v>86</v>
      </c>
      <c r="AK243" t="s">
        <v>2251</v>
      </c>
      <c r="AL243" t="s">
        <v>562</v>
      </c>
      <c r="AM243" t="s">
        <v>2252</v>
      </c>
      <c r="AN243" t="str">
        <f t="shared" si="4"/>
        <v>OXA DIAZ JUSTO</v>
      </c>
      <c r="AO243" t="s">
        <v>90</v>
      </c>
      <c r="AP243" t="s">
        <v>100</v>
      </c>
      <c r="AQ243" t="s">
        <v>119</v>
      </c>
      <c r="AR243" t="s">
        <v>92</v>
      </c>
      <c r="AS243" t="s">
        <v>101</v>
      </c>
      <c r="AT243" t="s">
        <v>100</v>
      </c>
      <c r="AU243" t="s">
        <v>100</v>
      </c>
      <c r="AV243" t="s">
        <v>119</v>
      </c>
      <c r="AW243" t="s">
        <v>95</v>
      </c>
      <c r="AX243" t="s">
        <v>96</v>
      </c>
      <c r="AZ243" t="s">
        <v>2253</v>
      </c>
      <c r="BB243" t="s">
        <v>2254</v>
      </c>
      <c r="BC243" t="s">
        <v>2255</v>
      </c>
      <c r="BD243" s="1">
        <v>44629</v>
      </c>
      <c r="BE243" t="s">
        <v>2256</v>
      </c>
      <c r="BF243" t="s">
        <v>74</v>
      </c>
      <c r="BI243" t="s">
        <v>72</v>
      </c>
      <c r="BJ243" t="s">
        <v>74</v>
      </c>
    </row>
    <row r="244" spans="1:62" x14ac:dyDescent="0.25">
      <c r="A244" s="5">
        <f>COUNTIF($B$1:B244,REPORTE!$C$3)</f>
        <v>1</v>
      </c>
      <c r="B244" s="3">
        <v>201756</v>
      </c>
      <c r="C244" t="s">
        <v>59</v>
      </c>
      <c r="D244" t="s">
        <v>60</v>
      </c>
      <c r="E244" t="s">
        <v>61</v>
      </c>
      <c r="F244" t="s">
        <v>1701</v>
      </c>
      <c r="G244" t="s">
        <v>1702</v>
      </c>
      <c r="H244" t="s">
        <v>120</v>
      </c>
      <c r="I244" t="s">
        <v>65</v>
      </c>
      <c r="J244" t="s">
        <v>498</v>
      </c>
      <c r="K244" t="s">
        <v>2229</v>
      </c>
      <c r="L244" t="s">
        <v>2230</v>
      </c>
      <c r="M244" t="s">
        <v>2231</v>
      </c>
      <c r="N244" t="s">
        <v>70</v>
      </c>
      <c r="O244" t="s">
        <v>2232</v>
      </c>
      <c r="P244" t="s">
        <v>72</v>
      </c>
      <c r="Q244" t="s">
        <v>2257</v>
      </c>
      <c r="R244" t="s">
        <v>74</v>
      </c>
      <c r="S244" t="s">
        <v>75</v>
      </c>
      <c r="T244" t="s">
        <v>75</v>
      </c>
      <c r="U244" t="s">
        <v>160</v>
      </c>
      <c r="V244" t="s">
        <v>77</v>
      </c>
      <c r="W244" t="s">
        <v>2258</v>
      </c>
      <c r="X244" t="s">
        <v>181</v>
      </c>
      <c r="Y244" t="s">
        <v>143</v>
      </c>
      <c r="Z244" t="s">
        <v>81</v>
      </c>
      <c r="AA244" t="s">
        <v>82</v>
      </c>
      <c r="AD244" t="s">
        <v>83</v>
      </c>
      <c r="AE244" t="s">
        <v>84</v>
      </c>
      <c r="AF244" s="1">
        <v>36526</v>
      </c>
      <c r="AG244" s="3">
        <v>24692948</v>
      </c>
      <c r="AH244" t="s">
        <v>2259</v>
      </c>
      <c r="AI244" s="1">
        <v>25280</v>
      </c>
      <c r="AJ244" t="s">
        <v>111</v>
      </c>
      <c r="AK244" t="s">
        <v>378</v>
      </c>
      <c r="AL244" t="s">
        <v>582</v>
      </c>
      <c r="AM244" t="s">
        <v>2260</v>
      </c>
      <c r="AN244" t="str">
        <f t="shared" si="4"/>
        <v>CCORIMANYA SURCO IRMA SONIA</v>
      </c>
      <c r="AO244" t="s">
        <v>92</v>
      </c>
      <c r="AP244" t="s">
        <v>100</v>
      </c>
      <c r="AQ244" t="s">
        <v>119</v>
      </c>
      <c r="AR244" t="s">
        <v>92</v>
      </c>
      <c r="AS244" t="s">
        <v>119</v>
      </c>
      <c r="AT244" t="s">
        <v>100</v>
      </c>
      <c r="AU244" t="s">
        <v>100</v>
      </c>
      <c r="AV244" t="s">
        <v>119</v>
      </c>
      <c r="AW244" t="s">
        <v>95</v>
      </c>
      <c r="AX244" t="s">
        <v>136</v>
      </c>
      <c r="AZ244" t="s">
        <v>119</v>
      </c>
      <c r="BB244" t="s">
        <v>2261</v>
      </c>
      <c r="BC244" t="s">
        <v>119</v>
      </c>
      <c r="BD244" t="s">
        <v>100</v>
      </c>
      <c r="BE244" t="s">
        <v>74</v>
      </c>
      <c r="BF244" t="s">
        <v>101</v>
      </c>
      <c r="BI244" t="s">
        <v>72</v>
      </c>
      <c r="BJ244" t="s">
        <v>74</v>
      </c>
    </row>
    <row r="245" spans="1:62" x14ac:dyDescent="0.25">
      <c r="A245" s="5">
        <f>COUNTIF($B$1:B245,REPORTE!$C$3)</f>
        <v>1</v>
      </c>
      <c r="B245" s="3">
        <v>201756</v>
      </c>
      <c r="C245" t="s">
        <v>59</v>
      </c>
      <c r="D245" t="s">
        <v>60</v>
      </c>
      <c r="E245" t="s">
        <v>61</v>
      </c>
      <c r="F245" t="s">
        <v>1701</v>
      </c>
      <c r="G245" t="s">
        <v>1702</v>
      </c>
      <c r="H245" t="s">
        <v>120</v>
      </c>
      <c r="I245" t="s">
        <v>65</v>
      </c>
      <c r="J245" t="s">
        <v>498</v>
      </c>
      <c r="K245" t="s">
        <v>2229</v>
      </c>
      <c r="L245" t="s">
        <v>2230</v>
      </c>
      <c r="M245" t="s">
        <v>2231</v>
      </c>
      <c r="N245" t="s">
        <v>70</v>
      </c>
      <c r="O245" t="s">
        <v>2232</v>
      </c>
      <c r="P245" t="s">
        <v>72</v>
      </c>
      <c r="Q245" t="s">
        <v>2262</v>
      </c>
      <c r="R245" t="s">
        <v>74</v>
      </c>
      <c r="S245" t="s">
        <v>75</v>
      </c>
      <c r="T245" t="s">
        <v>75</v>
      </c>
      <c r="U245" t="s">
        <v>160</v>
      </c>
      <c r="V245" t="s">
        <v>77</v>
      </c>
      <c r="W245" t="s">
        <v>689</v>
      </c>
      <c r="X245" t="s">
        <v>181</v>
      </c>
      <c r="Y245" t="s">
        <v>143</v>
      </c>
      <c r="Z245" t="s">
        <v>81</v>
      </c>
      <c r="AA245" t="s">
        <v>82</v>
      </c>
      <c r="AD245" t="s">
        <v>83</v>
      </c>
      <c r="AE245" t="s">
        <v>84</v>
      </c>
      <c r="AF245" s="1">
        <v>36526</v>
      </c>
      <c r="AG245" s="3">
        <v>24695249</v>
      </c>
      <c r="AH245" t="s">
        <v>2263</v>
      </c>
      <c r="AI245" s="1">
        <v>24436</v>
      </c>
      <c r="AJ245" t="s">
        <v>86</v>
      </c>
      <c r="AK245" t="s">
        <v>2153</v>
      </c>
      <c r="AL245" t="s">
        <v>766</v>
      </c>
      <c r="AM245" t="s">
        <v>715</v>
      </c>
      <c r="AN245" t="str">
        <f t="shared" si="4"/>
        <v>ESCALANTE CUNO WALTER</v>
      </c>
      <c r="AO245" t="s">
        <v>92</v>
      </c>
      <c r="AP245" t="s">
        <v>100</v>
      </c>
      <c r="AQ245" t="s">
        <v>119</v>
      </c>
      <c r="AR245" t="s">
        <v>92</v>
      </c>
      <c r="AS245" t="s">
        <v>119</v>
      </c>
      <c r="AT245" t="s">
        <v>100</v>
      </c>
      <c r="AU245" t="s">
        <v>100</v>
      </c>
      <c r="AV245" t="s">
        <v>119</v>
      </c>
      <c r="AW245" t="s">
        <v>95</v>
      </c>
      <c r="AX245" t="s">
        <v>136</v>
      </c>
      <c r="AZ245" t="s">
        <v>119</v>
      </c>
      <c r="BB245" t="s">
        <v>2264</v>
      </c>
      <c r="BC245" t="s">
        <v>119</v>
      </c>
      <c r="BD245" t="s">
        <v>100</v>
      </c>
      <c r="BE245" t="s">
        <v>74</v>
      </c>
      <c r="BF245" t="s">
        <v>101</v>
      </c>
      <c r="BI245" t="s">
        <v>72</v>
      </c>
      <c r="BJ245" t="s">
        <v>74</v>
      </c>
    </row>
    <row r="246" spans="1:62" x14ac:dyDescent="0.25">
      <c r="A246" s="5">
        <f>COUNTIF($B$1:B246,REPORTE!$C$3)</f>
        <v>1</v>
      </c>
      <c r="B246" s="3">
        <v>201756</v>
      </c>
      <c r="C246" t="s">
        <v>59</v>
      </c>
      <c r="D246" t="s">
        <v>60</v>
      </c>
      <c r="E246" t="s">
        <v>61</v>
      </c>
      <c r="F246" t="s">
        <v>1701</v>
      </c>
      <c r="G246" t="s">
        <v>1702</v>
      </c>
      <c r="H246" t="s">
        <v>120</v>
      </c>
      <c r="I246" t="s">
        <v>65</v>
      </c>
      <c r="J246" t="s">
        <v>498</v>
      </c>
      <c r="K246" t="s">
        <v>2229</v>
      </c>
      <c r="L246" t="s">
        <v>2230</v>
      </c>
      <c r="M246" t="s">
        <v>2231</v>
      </c>
      <c r="N246" t="s">
        <v>70</v>
      </c>
      <c r="O246" t="s">
        <v>2232</v>
      </c>
      <c r="P246" t="s">
        <v>72</v>
      </c>
      <c r="Q246" t="s">
        <v>2265</v>
      </c>
      <c r="R246" t="s">
        <v>74</v>
      </c>
      <c r="S246" t="s">
        <v>75</v>
      </c>
      <c r="T246" t="s">
        <v>75</v>
      </c>
      <c r="U246" t="s">
        <v>160</v>
      </c>
      <c r="V246" t="s">
        <v>77</v>
      </c>
      <c r="W246" t="s">
        <v>101</v>
      </c>
      <c r="X246" t="s">
        <v>181</v>
      </c>
      <c r="Y246" t="s">
        <v>143</v>
      </c>
      <c r="Z246" t="s">
        <v>81</v>
      </c>
      <c r="AA246" t="s">
        <v>82</v>
      </c>
      <c r="AD246" t="s">
        <v>83</v>
      </c>
      <c r="AE246" t="s">
        <v>84</v>
      </c>
      <c r="AF246" s="1">
        <v>36526</v>
      </c>
      <c r="AG246" s="3">
        <v>24694191</v>
      </c>
      <c r="AH246" t="s">
        <v>2266</v>
      </c>
      <c r="AI246" s="1">
        <v>23323</v>
      </c>
      <c r="AJ246" t="s">
        <v>86</v>
      </c>
      <c r="AK246" t="s">
        <v>630</v>
      </c>
      <c r="AL246" t="s">
        <v>588</v>
      </c>
      <c r="AM246" t="s">
        <v>2267</v>
      </c>
      <c r="AN246" t="str">
        <f t="shared" si="4"/>
        <v>CHOQUEVILCA CURO SEVERO</v>
      </c>
      <c r="AO246" t="s">
        <v>92</v>
      </c>
      <c r="AP246" t="s">
        <v>100</v>
      </c>
      <c r="AQ246" t="s">
        <v>119</v>
      </c>
      <c r="AR246" t="s">
        <v>92</v>
      </c>
      <c r="AS246" t="s">
        <v>119</v>
      </c>
      <c r="AT246" t="s">
        <v>100</v>
      </c>
      <c r="AU246" t="s">
        <v>100</v>
      </c>
      <c r="AV246" t="s">
        <v>119</v>
      </c>
      <c r="AW246" t="s">
        <v>95</v>
      </c>
      <c r="AX246" t="s">
        <v>136</v>
      </c>
      <c r="AZ246" t="s">
        <v>119</v>
      </c>
      <c r="BB246" t="s">
        <v>2268</v>
      </c>
      <c r="BC246" t="s">
        <v>119</v>
      </c>
      <c r="BD246" t="s">
        <v>100</v>
      </c>
      <c r="BE246" t="s">
        <v>74</v>
      </c>
      <c r="BF246" t="s">
        <v>101</v>
      </c>
      <c r="BI246" t="s">
        <v>72</v>
      </c>
      <c r="BJ246" t="s">
        <v>74</v>
      </c>
    </row>
    <row r="247" spans="1:62" x14ac:dyDescent="0.25">
      <c r="A247" s="5">
        <f>COUNTIF($B$1:B247,REPORTE!$C$3)</f>
        <v>1</v>
      </c>
      <c r="B247" s="3">
        <v>201756</v>
      </c>
      <c r="C247" t="s">
        <v>59</v>
      </c>
      <c r="D247" t="s">
        <v>60</v>
      </c>
      <c r="E247" t="s">
        <v>61</v>
      </c>
      <c r="F247" t="s">
        <v>1701</v>
      </c>
      <c r="G247" t="s">
        <v>1702</v>
      </c>
      <c r="H247" t="s">
        <v>120</v>
      </c>
      <c r="I247" t="s">
        <v>65</v>
      </c>
      <c r="J247" t="s">
        <v>498</v>
      </c>
      <c r="K247" t="s">
        <v>2229</v>
      </c>
      <c r="L247" t="s">
        <v>2230</v>
      </c>
      <c r="M247" t="s">
        <v>2231</v>
      </c>
      <c r="N247" t="s">
        <v>70</v>
      </c>
      <c r="O247" t="s">
        <v>2232</v>
      </c>
      <c r="P247" t="s">
        <v>72</v>
      </c>
      <c r="Q247" t="s">
        <v>2269</v>
      </c>
      <c r="R247" t="s">
        <v>74</v>
      </c>
      <c r="S247" t="s">
        <v>75</v>
      </c>
      <c r="T247" t="s">
        <v>75</v>
      </c>
      <c r="U247" t="s">
        <v>140</v>
      </c>
      <c r="V247" t="s">
        <v>77</v>
      </c>
      <c r="W247" t="s">
        <v>2270</v>
      </c>
      <c r="X247" t="s">
        <v>181</v>
      </c>
      <c r="Y247" t="s">
        <v>143</v>
      </c>
      <c r="Z247" t="s">
        <v>81</v>
      </c>
      <c r="AA247" t="s">
        <v>82</v>
      </c>
      <c r="AD247" t="s">
        <v>83</v>
      </c>
      <c r="AE247" t="s">
        <v>84</v>
      </c>
      <c r="AF247" s="1">
        <v>36526</v>
      </c>
      <c r="AG247" s="3">
        <v>24701219</v>
      </c>
      <c r="AH247" t="s">
        <v>2271</v>
      </c>
      <c r="AI247" s="1">
        <v>24964</v>
      </c>
      <c r="AJ247" t="s">
        <v>86</v>
      </c>
      <c r="AK247" t="s">
        <v>547</v>
      </c>
      <c r="AL247" t="s">
        <v>1899</v>
      </c>
      <c r="AM247" t="s">
        <v>1700</v>
      </c>
      <c r="AN247" t="str">
        <f t="shared" si="4"/>
        <v>SANCHEZ TIMPO JUAN</v>
      </c>
      <c r="AO247" t="s">
        <v>92</v>
      </c>
      <c r="AP247" t="s">
        <v>100</v>
      </c>
      <c r="AQ247" t="s">
        <v>119</v>
      </c>
      <c r="AR247" t="s">
        <v>92</v>
      </c>
      <c r="AS247" t="s">
        <v>2272</v>
      </c>
      <c r="AT247" t="s">
        <v>100</v>
      </c>
      <c r="AU247" t="s">
        <v>100</v>
      </c>
      <c r="AV247" t="s">
        <v>119</v>
      </c>
      <c r="AW247" t="s">
        <v>95</v>
      </c>
      <c r="AX247" t="s">
        <v>136</v>
      </c>
      <c r="AZ247" t="s">
        <v>119</v>
      </c>
      <c r="BB247" t="s">
        <v>2273</v>
      </c>
      <c r="BC247" t="s">
        <v>119</v>
      </c>
      <c r="BD247" t="s">
        <v>100</v>
      </c>
      <c r="BE247" t="s">
        <v>74</v>
      </c>
      <c r="BF247" t="s">
        <v>101</v>
      </c>
      <c r="BI247" t="s">
        <v>72</v>
      </c>
      <c r="BJ247" t="s">
        <v>74</v>
      </c>
    </row>
    <row r="248" spans="1:62" x14ac:dyDescent="0.25">
      <c r="A248" s="5">
        <f>COUNTIF($B$1:B248,REPORTE!$C$3)</f>
        <v>1</v>
      </c>
      <c r="B248" s="3">
        <v>201756</v>
      </c>
      <c r="C248" t="s">
        <v>59</v>
      </c>
      <c r="D248" t="s">
        <v>60</v>
      </c>
      <c r="E248" t="s">
        <v>61</v>
      </c>
      <c r="F248" t="s">
        <v>1701</v>
      </c>
      <c r="G248" t="s">
        <v>1702</v>
      </c>
      <c r="H248" t="s">
        <v>120</v>
      </c>
      <c r="I248" t="s">
        <v>65</v>
      </c>
      <c r="J248" t="s">
        <v>498</v>
      </c>
      <c r="K248" t="s">
        <v>2229</v>
      </c>
      <c r="L248" t="s">
        <v>2230</v>
      </c>
      <c r="M248" t="s">
        <v>2231</v>
      </c>
      <c r="N248" t="s">
        <v>70</v>
      </c>
      <c r="O248" t="s">
        <v>2232</v>
      </c>
      <c r="P248" t="s">
        <v>72</v>
      </c>
      <c r="Q248" t="s">
        <v>2274</v>
      </c>
      <c r="R248" t="s">
        <v>74</v>
      </c>
      <c r="S248" t="s">
        <v>75</v>
      </c>
      <c r="T248" t="s">
        <v>75</v>
      </c>
      <c r="U248" t="s">
        <v>160</v>
      </c>
      <c r="V248" t="s">
        <v>141</v>
      </c>
      <c r="W248" t="s">
        <v>2275</v>
      </c>
      <c r="X248" t="s">
        <v>74</v>
      </c>
      <c r="Y248" t="s">
        <v>143</v>
      </c>
      <c r="Z248" t="s">
        <v>81</v>
      </c>
      <c r="AA248" t="s">
        <v>82</v>
      </c>
      <c r="AB248" s="1">
        <v>44986</v>
      </c>
      <c r="AC248" s="1">
        <v>45291</v>
      </c>
      <c r="AD248" t="s">
        <v>207</v>
      </c>
      <c r="AE248" t="s">
        <v>146</v>
      </c>
      <c r="AF248" t="s">
        <v>100</v>
      </c>
      <c r="AG248" s="3">
        <v>77096583</v>
      </c>
      <c r="AH248" t="s">
        <v>2276</v>
      </c>
      <c r="AI248" s="1">
        <v>34940</v>
      </c>
      <c r="AJ248" t="s">
        <v>86</v>
      </c>
      <c r="AK248" t="s">
        <v>2277</v>
      </c>
      <c r="AL248" t="s">
        <v>2278</v>
      </c>
      <c r="AM248" t="s">
        <v>2279</v>
      </c>
      <c r="AN248" t="str">
        <f t="shared" si="4"/>
        <v>GOYZUETA URRUTIA JOSE DAVID</v>
      </c>
      <c r="AO248" t="s">
        <v>166</v>
      </c>
      <c r="AP248" s="1">
        <v>2</v>
      </c>
      <c r="AQ248" t="s">
        <v>101</v>
      </c>
      <c r="AR248" t="s">
        <v>197</v>
      </c>
      <c r="AS248" t="s">
        <v>2280</v>
      </c>
      <c r="AT248" s="1">
        <v>44075</v>
      </c>
      <c r="AU248" s="1">
        <v>44075</v>
      </c>
      <c r="AV248" t="s">
        <v>94</v>
      </c>
      <c r="AW248" t="s">
        <v>119</v>
      </c>
      <c r="AX248" t="s">
        <v>200</v>
      </c>
      <c r="AY248" t="s">
        <v>153</v>
      </c>
      <c r="AZ248" t="s">
        <v>201</v>
      </c>
      <c r="BA248" t="s">
        <v>155</v>
      </c>
      <c r="BB248" t="s">
        <v>2281</v>
      </c>
      <c r="BC248" t="s">
        <v>2282</v>
      </c>
      <c r="BD248" s="1">
        <v>44991</v>
      </c>
      <c r="BE248" t="s">
        <v>2283</v>
      </c>
      <c r="BF248" t="s">
        <v>74</v>
      </c>
      <c r="BI248" t="s">
        <v>72</v>
      </c>
      <c r="BJ248" t="s">
        <v>74</v>
      </c>
    </row>
    <row r="249" spans="1:62" x14ac:dyDescent="0.25">
      <c r="A249" s="5">
        <f>COUNTIF($B$1:B249,REPORTE!$C$3)</f>
        <v>1</v>
      </c>
      <c r="B249" s="3">
        <v>932285</v>
      </c>
      <c r="C249" t="s">
        <v>59</v>
      </c>
      <c r="D249" t="s">
        <v>60</v>
      </c>
      <c r="E249" t="s">
        <v>61</v>
      </c>
      <c r="F249" t="s">
        <v>1701</v>
      </c>
      <c r="G249" t="s">
        <v>2284</v>
      </c>
      <c r="H249" t="s">
        <v>120</v>
      </c>
      <c r="I249" t="s">
        <v>65</v>
      </c>
      <c r="J249" t="s">
        <v>1881</v>
      </c>
      <c r="K249" t="s">
        <v>2285</v>
      </c>
      <c r="L249" t="s">
        <v>2286</v>
      </c>
      <c r="M249" t="s">
        <v>2287</v>
      </c>
      <c r="N249" t="s">
        <v>70</v>
      </c>
      <c r="O249" t="s">
        <v>2288</v>
      </c>
      <c r="P249" t="s">
        <v>72</v>
      </c>
      <c r="Q249" t="s">
        <v>2289</v>
      </c>
      <c r="R249" t="s">
        <v>74</v>
      </c>
      <c r="S249" t="s">
        <v>75</v>
      </c>
      <c r="T249" t="s">
        <v>127</v>
      </c>
      <c r="U249" t="s">
        <v>128</v>
      </c>
      <c r="V249" t="s">
        <v>129</v>
      </c>
      <c r="W249" t="s">
        <v>2290</v>
      </c>
      <c r="X249" t="s">
        <v>79</v>
      </c>
      <c r="Y249" t="s">
        <v>80</v>
      </c>
      <c r="Z249" t="s">
        <v>131</v>
      </c>
      <c r="AA249" t="s">
        <v>82</v>
      </c>
      <c r="AB249" s="1">
        <v>44927</v>
      </c>
      <c r="AC249" s="1">
        <v>45291</v>
      </c>
      <c r="AD249" t="s">
        <v>83</v>
      </c>
      <c r="AE249" t="s">
        <v>84</v>
      </c>
      <c r="AF249" s="1">
        <v>42649</v>
      </c>
      <c r="AG249" s="3">
        <v>24718011</v>
      </c>
      <c r="AH249" t="s">
        <v>2291</v>
      </c>
      <c r="AI249" s="1">
        <v>28302</v>
      </c>
      <c r="AJ249" t="s">
        <v>111</v>
      </c>
      <c r="AK249" t="s">
        <v>2292</v>
      </c>
      <c r="AL249" t="s">
        <v>264</v>
      </c>
      <c r="AM249" t="s">
        <v>2042</v>
      </c>
      <c r="AN249" t="str">
        <f t="shared" si="4"/>
        <v>LINARES QUISPE ERIKA</v>
      </c>
      <c r="AO249" t="s">
        <v>166</v>
      </c>
      <c r="AP249" s="1">
        <v>36701</v>
      </c>
      <c r="AQ249" t="s">
        <v>2293</v>
      </c>
      <c r="AR249" t="s">
        <v>212</v>
      </c>
      <c r="AS249" t="s">
        <v>2294</v>
      </c>
      <c r="AT249" s="1">
        <v>36701</v>
      </c>
      <c r="AU249" s="1">
        <v>36701</v>
      </c>
      <c r="AV249" t="s">
        <v>913</v>
      </c>
      <c r="AW249" t="s">
        <v>95</v>
      </c>
      <c r="AX249" t="s">
        <v>96</v>
      </c>
      <c r="AZ249" t="s">
        <v>2295</v>
      </c>
      <c r="BB249" t="s">
        <v>2296</v>
      </c>
      <c r="BC249" t="s">
        <v>2297</v>
      </c>
      <c r="BD249" s="1">
        <v>44862</v>
      </c>
      <c r="BE249" t="s">
        <v>2298</v>
      </c>
      <c r="BF249" t="s">
        <v>101</v>
      </c>
      <c r="BI249" t="s">
        <v>72</v>
      </c>
      <c r="BJ249" t="s">
        <v>74</v>
      </c>
    </row>
    <row r="250" spans="1:62" x14ac:dyDescent="0.25">
      <c r="A250" s="5">
        <f>COUNTIF($B$1:B250,REPORTE!$C$3)</f>
        <v>1</v>
      </c>
      <c r="B250" s="3">
        <v>932285</v>
      </c>
      <c r="C250" t="s">
        <v>59</v>
      </c>
      <c r="D250" t="s">
        <v>60</v>
      </c>
      <c r="E250" t="s">
        <v>61</v>
      </c>
      <c r="F250" t="s">
        <v>1701</v>
      </c>
      <c r="G250" t="s">
        <v>2284</v>
      </c>
      <c r="H250" t="s">
        <v>120</v>
      </c>
      <c r="I250" t="s">
        <v>65</v>
      </c>
      <c r="J250" t="s">
        <v>1881</v>
      </c>
      <c r="K250" t="s">
        <v>2285</v>
      </c>
      <c r="L250" t="s">
        <v>2286</v>
      </c>
      <c r="M250" t="s">
        <v>2287</v>
      </c>
      <c r="N250" t="s">
        <v>70</v>
      </c>
      <c r="O250" t="s">
        <v>2288</v>
      </c>
      <c r="P250" t="s">
        <v>72</v>
      </c>
      <c r="Q250" t="s">
        <v>2299</v>
      </c>
      <c r="R250" t="s">
        <v>74</v>
      </c>
      <c r="S250" t="s">
        <v>75</v>
      </c>
      <c r="T250" t="s">
        <v>75</v>
      </c>
      <c r="U250" t="s">
        <v>160</v>
      </c>
      <c r="V250" t="s">
        <v>141</v>
      </c>
      <c r="W250" t="s">
        <v>2300</v>
      </c>
      <c r="X250" t="s">
        <v>74</v>
      </c>
      <c r="Y250" t="s">
        <v>143</v>
      </c>
      <c r="Z250" t="s">
        <v>81</v>
      </c>
      <c r="AA250" t="s">
        <v>82</v>
      </c>
      <c r="AB250" s="1">
        <v>44986</v>
      </c>
      <c r="AC250" s="1">
        <v>45291</v>
      </c>
      <c r="AD250" t="s">
        <v>207</v>
      </c>
      <c r="AE250" t="s">
        <v>146</v>
      </c>
      <c r="AF250" t="s">
        <v>100</v>
      </c>
      <c r="AG250" s="3">
        <v>42207352</v>
      </c>
      <c r="AH250" t="s">
        <v>2301</v>
      </c>
      <c r="AI250" s="1">
        <v>30647</v>
      </c>
      <c r="AJ250" t="s">
        <v>111</v>
      </c>
      <c r="AK250" t="s">
        <v>370</v>
      </c>
      <c r="AL250" t="s">
        <v>2302</v>
      </c>
      <c r="AM250" t="s">
        <v>2303</v>
      </c>
      <c r="AN250" t="str">
        <f t="shared" si="4"/>
        <v>TTITO CANSAYA DOMINGA</v>
      </c>
      <c r="AO250" t="s">
        <v>90</v>
      </c>
      <c r="AP250" s="1">
        <v>2</v>
      </c>
      <c r="AQ250" t="s">
        <v>101</v>
      </c>
      <c r="AR250" t="s">
        <v>279</v>
      </c>
      <c r="AS250" t="s">
        <v>101</v>
      </c>
      <c r="AT250" s="1">
        <v>2</v>
      </c>
      <c r="AU250" s="1">
        <v>2</v>
      </c>
      <c r="AV250" t="s">
        <v>296</v>
      </c>
      <c r="AW250" t="s">
        <v>2304</v>
      </c>
      <c r="AX250" t="s">
        <v>200</v>
      </c>
      <c r="AY250" t="s">
        <v>153</v>
      </c>
      <c r="AZ250" t="s">
        <v>201</v>
      </c>
      <c r="BA250" t="s">
        <v>155</v>
      </c>
      <c r="BB250" t="s">
        <v>2305</v>
      </c>
      <c r="BC250" t="s">
        <v>2306</v>
      </c>
      <c r="BD250" s="1">
        <v>44971</v>
      </c>
      <c r="BE250" t="s">
        <v>2307</v>
      </c>
      <c r="BF250" t="s">
        <v>74</v>
      </c>
      <c r="BI250" t="s">
        <v>72</v>
      </c>
      <c r="BJ250" t="s">
        <v>74</v>
      </c>
    </row>
    <row r="251" spans="1:62" x14ac:dyDescent="0.25">
      <c r="A251" s="5">
        <f>COUNTIF($B$1:B251,REPORTE!$C$3)</f>
        <v>1</v>
      </c>
      <c r="B251" s="3">
        <v>932285</v>
      </c>
      <c r="C251" t="s">
        <v>59</v>
      </c>
      <c r="D251" t="s">
        <v>60</v>
      </c>
      <c r="E251" t="s">
        <v>61</v>
      </c>
      <c r="F251" t="s">
        <v>1701</v>
      </c>
      <c r="G251" t="s">
        <v>2284</v>
      </c>
      <c r="H251" t="s">
        <v>120</v>
      </c>
      <c r="I251" t="s">
        <v>65</v>
      </c>
      <c r="J251" t="s">
        <v>1881</v>
      </c>
      <c r="K251" t="s">
        <v>2285</v>
      </c>
      <c r="L251" t="s">
        <v>2286</v>
      </c>
      <c r="M251" t="s">
        <v>2287</v>
      </c>
      <c r="N251" t="s">
        <v>70</v>
      </c>
      <c r="O251" t="s">
        <v>2288</v>
      </c>
      <c r="P251" t="s">
        <v>72</v>
      </c>
      <c r="Q251" t="s">
        <v>2308</v>
      </c>
      <c r="R251" t="s">
        <v>74</v>
      </c>
      <c r="S251" t="s">
        <v>75</v>
      </c>
      <c r="T251" t="s">
        <v>75</v>
      </c>
      <c r="U251" t="s">
        <v>160</v>
      </c>
      <c r="V251" t="s">
        <v>141</v>
      </c>
      <c r="W251" t="s">
        <v>2309</v>
      </c>
      <c r="X251" t="s">
        <v>74</v>
      </c>
      <c r="Y251" t="s">
        <v>143</v>
      </c>
      <c r="Z251" t="s">
        <v>81</v>
      </c>
      <c r="AA251" t="s">
        <v>82</v>
      </c>
      <c r="AB251" s="1">
        <v>44986</v>
      </c>
      <c r="AC251" s="1">
        <v>45291</v>
      </c>
      <c r="AD251" t="s">
        <v>207</v>
      </c>
      <c r="AE251" t="s">
        <v>146</v>
      </c>
      <c r="AF251" s="1">
        <v>44986</v>
      </c>
      <c r="AG251" s="3">
        <v>41831147</v>
      </c>
      <c r="AH251" t="s">
        <v>2310</v>
      </c>
      <c r="AI251" s="1">
        <v>29733</v>
      </c>
      <c r="AJ251" t="s">
        <v>111</v>
      </c>
      <c r="AK251" t="s">
        <v>183</v>
      </c>
      <c r="AL251" t="s">
        <v>1744</v>
      </c>
      <c r="AM251" t="s">
        <v>2311</v>
      </c>
      <c r="AN251" t="str">
        <f t="shared" si="4"/>
        <v>APAZA CHOQUE MARLENY MAGDA</v>
      </c>
      <c r="AO251" t="s">
        <v>90</v>
      </c>
      <c r="AP251" s="1">
        <v>2</v>
      </c>
      <c r="AQ251" t="s">
        <v>101</v>
      </c>
      <c r="AR251" t="s">
        <v>92</v>
      </c>
      <c r="AS251" t="s">
        <v>101</v>
      </c>
      <c r="AT251" s="1">
        <v>2</v>
      </c>
      <c r="AU251" s="1">
        <v>2</v>
      </c>
      <c r="AV251" t="s">
        <v>94</v>
      </c>
      <c r="AW251" t="s">
        <v>101</v>
      </c>
      <c r="AX251" t="s">
        <v>200</v>
      </c>
      <c r="AY251" t="s">
        <v>153</v>
      </c>
      <c r="AZ251" t="s">
        <v>201</v>
      </c>
      <c r="BA251" t="s">
        <v>155</v>
      </c>
      <c r="BB251" t="s">
        <v>2312</v>
      </c>
      <c r="BC251" t="s">
        <v>2313</v>
      </c>
      <c r="BD251" s="1">
        <v>44971</v>
      </c>
      <c r="BE251" t="s">
        <v>2314</v>
      </c>
      <c r="BF251" t="s">
        <v>74</v>
      </c>
      <c r="BI251" t="s">
        <v>72</v>
      </c>
      <c r="BJ251" t="s">
        <v>74</v>
      </c>
    </row>
    <row r="252" spans="1:62" x14ac:dyDescent="0.25">
      <c r="A252" s="5">
        <f>COUNTIF($B$1:B252,REPORTE!$C$3)</f>
        <v>1</v>
      </c>
      <c r="B252" s="3">
        <v>932285</v>
      </c>
      <c r="C252" t="s">
        <v>59</v>
      </c>
      <c r="D252" t="s">
        <v>60</v>
      </c>
      <c r="E252" t="s">
        <v>61</v>
      </c>
      <c r="F252" t="s">
        <v>1701</v>
      </c>
      <c r="G252" t="s">
        <v>2284</v>
      </c>
      <c r="H252" t="s">
        <v>120</v>
      </c>
      <c r="I252" t="s">
        <v>65</v>
      </c>
      <c r="J252" t="s">
        <v>1881</v>
      </c>
      <c r="K252" t="s">
        <v>2285</v>
      </c>
      <c r="L252" t="s">
        <v>2286</v>
      </c>
      <c r="M252" t="s">
        <v>2287</v>
      </c>
      <c r="N252" t="s">
        <v>70</v>
      </c>
      <c r="O252" t="s">
        <v>2288</v>
      </c>
      <c r="P252" t="s">
        <v>72</v>
      </c>
      <c r="Q252" t="s">
        <v>2315</v>
      </c>
      <c r="R252" t="s">
        <v>74</v>
      </c>
      <c r="S252" t="s">
        <v>75</v>
      </c>
      <c r="T252" t="s">
        <v>75</v>
      </c>
      <c r="U252" t="s">
        <v>140</v>
      </c>
      <c r="V252" t="s">
        <v>141</v>
      </c>
      <c r="W252" t="s">
        <v>2316</v>
      </c>
      <c r="X252" t="s">
        <v>74</v>
      </c>
      <c r="Y252" t="s">
        <v>143</v>
      </c>
      <c r="Z252" t="s">
        <v>81</v>
      </c>
      <c r="AA252" t="s">
        <v>82</v>
      </c>
      <c r="AB252" s="1">
        <v>44986</v>
      </c>
      <c r="AC252" s="1">
        <v>45291</v>
      </c>
      <c r="AD252" t="s">
        <v>83</v>
      </c>
      <c r="AE252" t="s">
        <v>146</v>
      </c>
      <c r="AF252" t="s">
        <v>100</v>
      </c>
      <c r="AG252" s="3">
        <v>40386364</v>
      </c>
      <c r="AH252" t="s">
        <v>2317</v>
      </c>
      <c r="AI252" s="1">
        <v>28795</v>
      </c>
      <c r="AJ252" t="s">
        <v>86</v>
      </c>
      <c r="AK252" t="s">
        <v>2318</v>
      </c>
      <c r="AL252" t="s">
        <v>2319</v>
      </c>
      <c r="AM252" t="s">
        <v>2320</v>
      </c>
      <c r="AN252" t="str">
        <f t="shared" si="4"/>
        <v>GAMARRA ZAPATA EDILBERTO ANDRES</v>
      </c>
      <c r="AO252" t="s">
        <v>166</v>
      </c>
      <c r="AP252" s="1">
        <v>2</v>
      </c>
      <c r="AQ252" t="s">
        <v>119</v>
      </c>
      <c r="AR252" t="s">
        <v>212</v>
      </c>
      <c r="AS252" t="s">
        <v>2321</v>
      </c>
      <c r="AT252" s="1">
        <v>36148</v>
      </c>
      <c r="AU252" s="1">
        <v>36148</v>
      </c>
      <c r="AV252" t="s">
        <v>420</v>
      </c>
      <c r="AW252" t="s">
        <v>74</v>
      </c>
      <c r="AX252" t="s">
        <v>200</v>
      </c>
      <c r="AY252" t="s">
        <v>153</v>
      </c>
      <c r="AZ252" t="s">
        <v>879</v>
      </c>
      <c r="BA252" t="s">
        <v>155</v>
      </c>
      <c r="BB252" t="s">
        <v>2322</v>
      </c>
      <c r="BC252" t="s">
        <v>2323</v>
      </c>
      <c r="BD252" s="1">
        <v>44977</v>
      </c>
      <c r="BE252" t="s">
        <v>2324</v>
      </c>
      <c r="BF252" t="s">
        <v>74</v>
      </c>
      <c r="BI252" t="s">
        <v>72</v>
      </c>
      <c r="BJ252" t="s">
        <v>74</v>
      </c>
    </row>
    <row r="253" spans="1:62" x14ac:dyDescent="0.25">
      <c r="A253" s="5">
        <f>COUNTIF($B$1:B253,REPORTE!$C$3)</f>
        <v>1</v>
      </c>
      <c r="B253" s="3">
        <v>932285</v>
      </c>
      <c r="C253" t="s">
        <v>59</v>
      </c>
      <c r="D253" t="s">
        <v>60</v>
      </c>
      <c r="E253" t="s">
        <v>61</v>
      </c>
      <c r="F253" t="s">
        <v>1701</v>
      </c>
      <c r="G253" t="s">
        <v>2284</v>
      </c>
      <c r="H253" t="s">
        <v>120</v>
      </c>
      <c r="I253" t="s">
        <v>65</v>
      </c>
      <c r="J253" t="s">
        <v>1881</v>
      </c>
      <c r="K253" t="s">
        <v>2285</v>
      </c>
      <c r="L253" t="s">
        <v>2286</v>
      </c>
      <c r="M253" t="s">
        <v>2287</v>
      </c>
      <c r="N253" t="s">
        <v>70</v>
      </c>
      <c r="O253" t="s">
        <v>2288</v>
      </c>
      <c r="P253" t="s">
        <v>72</v>
      </c>
      <c r="Q253" t="s">
        <v>2325</v>
      </c>
      <c r="R253" t="s">
        <v>74</v>
      </c>
      <c r="S253" t="s">
        <v>75</v>
      </c>
      <c r="T253" t="s">
        <v>75</v>
      </c>
      <c r="U253" t="s">
        <v>160</v>
      </c>
      <c r="V253" t="s">
        <v>77</v>
      </c>
      <c r="W253" t="s">
        <v>689</v>
      </c>
      <c r="X253" t="s">
        <v>181</v>
      </c>
      <c r="Y253" t="s">
        <v>143</v>
      </c>
      <c r="Z253" t="s">
        <v>81</v>
      </c>
      <c r="AA253" t="s">
        <v>82</v>
      </c>
      <c r="AD253" t="s">
        <v>83</v>
      </c>
      <c r="AE253" t="s">
        <v>84</v>
      </c>
      <c r="AF253" s="1">
        <v>36526</v>
      </c>
      <c r="AG253" s="3">
        <v>24686383</v>
      </c>
      <c r="AH253" t="s">
        <v>2326</v>
      </c>
      <c r="AI253" s="1">
        <v>21393</v>
      </c>
      <c r="AJ253" t="s">
        <v>111</v>
      </c>
      <c r="AK253" t="s">
        <v>547</v>
      </c>
      <c r="AL253" t="s">
        <v>2327</v>
      </c>
      <c r="AM253" t="s">
        <v>2328</v>
      </c>
      <c r="AN253" t="str">
        <f t="shared" si="4"/>
        <v>SANCHEZ TORRES NATALIA</v>
      </c>
      <c r="AO253" t="s">
        <v>92</v>
      </c>
      <c r="AP253" t="s">
        <v>100</v>
      </c>
      <c r="AQ253" t="s">
        <v>119</v>
      </c>
      <c r="AR253" t="s">
        <v>92</v>
      </c>
      <c r="AS253" t="s">
        <v>2329</v>
      </c>
      <c r="AT253" t="s">
        <v>100</v>
      </c>
      <c r="AU253" t="s">
        <v>100</v>
      </c>
      <c r="AV253" t="s">
        <v>119</v>
      </c>
      <c r="AW253" t="s">
        <v>95</v>
      </c>
      <c r="AX253" t="s">
        <v>136</v>
      </c>
      <c r="AZ253" t="s">
        <v>119</v>
      </c>
      <c r="BB253" t="s">
        <v>2330</v>
      </c>
      <c r="BC253" t="s">
        <v>119</v>
      </c>
      <c r="BD253" t="s">
        <v>100</v>
      </c>
      <c r="BE253" t="s">
        <v>74</v>
      </c>
      <c r="BF253" t="s">
        <v>101</v>
      </c>
      <c r="BI253" t="s">
        <v>72</v>
      </c>
      <c r="BJ253" t="s">
        <v>74</v>
      </c>
    </row>
    <row r="254" spans="1:62" x14ac:dyDescent="0.25">
      <c r="A254" s="5">
        <f>COUNTIF($B$1:B254,REPORTE!$C$3)</f>
        <v>1</v>
      </c>
      <c r="B254" s="3">
        <v>932285</v>
      </c>
      <c r="C254" t="s">
        <v>59</v>
      </c>
      <c r="D254" t="s">
        <v>60</v>
      </c>
      <c r="E254" t="s">
        <v>61</v>
      </c>
      <c r="F254" t="s">
        <v>1701</v>
      </c>
      <c r="G254" t="s">
        <v>2284</v>
      </c>
      <c r="H254" t="s">
        <v>120</v>
      </c>
      <c r="I254" t="s">
        <v>65</v>
      </c>
      <c r="J254" t="s">
        <v>1881</v>
      </c>
      <c r="K254" t="s">
        <v>2285</v>
      </c>
      <c r="L254" t="s">
        <v>2286</v>
      </c>
      <c r="M254" t="s">
        <v>2287</v>
      </c>
      <c r="N254" t="s">
        <v>70</v>
      </c>
      <c r="O254" t="s">
        <v>2288</v>
      </c>
      <c r="P254" t="s">
        <v>72</v>
      </c>
      <c r="Q254" t="s">
        <v>2331</v>
      </c>
      <c r="R254" t="s">
        <v>74</v>
      </c>
      <c r="S254" t="s">
        <v>75</v>
      </c>
      <c r="T254" t="s">
        <v>75</v>
      </c>
      <c r="U254" t="s">
        <v>160</v>
      </c>
      <c r="V254" t="s">
        <v>77</v>
      </c>
      <c r="W254" t="s">
        <v>689</v>
      </c>
      <c r="X254" t="s">
        <v>181</v>
      </c>
      <c r="Y254" t="s">
        <v>143</v>
      </c>
      <c r="Z254" t="s">
        <v>81</v>
      </c>
      <c r="AA254" t="s">
        <v>82</v>
      </c>
      <c r="AD254" t="s">
        <v>83</v>
      </c>
      <c r="AE254" t="s">
        <v>84</v>
      </c>
      <c r="AF254" s="1">
        <v>36526</v>
      </c>
      <c r="AG254" s="3">
        <v>24686767</v>
      </c>
      <c r="AH254" t="s">
        <v>2332</v>
      </c>
      <c r="AI254" s="1">
        <v>24086</v>
      </c>
      <c r="AJ254" t="s">
        <v>111</v>
      </c>
      <c r="AK254" t="s">
        <v>638</v>
      </c>
      <c r="AL254" t="s">
        <v>797</v>
      </c>
      <c r="AM254" t="s">
        <v>2333</v>
      </c>
      <c r="AN254" t="str">
        <f t="shared" si="4"/>
        <v>BUSTAMANTE PINTO IRMA</v>
      </c>
      <c r="AO254" t="s">
        <v>92</v>
      </c>
      <c r="AP254" t="s">
        <v>100</v>
      </c>
      <c r="AQ254" t="s">
        <v>119</v>
      </c>
      <c r="AR254" t="s">
        <v>92</v>
      </c>
      <c r="AS254" t="s">
        <v>119</v>
      </c>
      <c r="AT254" t="s">
        <v>100</v>
      </c>
      <c r="AU254" t="s">
        <v>100</v>
      </c>
      <c r="AV254" t="s">
        <v>119</v>
      </c>
      <c r="AW254" t="s">
        <v>95</v>
      </c>
      <c r="AX254" t="s">
        <v>136</v>
      </c>
      <c r="AZ254" t="s">
        <v>119</v>
      </c>
      <c r="BB254" t="s">
        <v>2334</v>
      </c>
      <c r="BC254" t="s">
        <v>119</v>
      </c>
      <c r="BD254" t="s">
        <v>100</v>
      </c>
      <c r="BE254" t="s">
        <v>74</v>
      </c>
      <c r="BF254" t="s">
        <v>101</v>
      </c>
      <c r="BI254" t="s">
        <v>72</v>
      </c>
      <c r="BJ254" t="s">
        <v>74</v>
      </c>
    </row>
    <row r="255" spans="1:62" x14ac:dyDescent="0.25">
      <c r="A255" s="5">
        <f>COUNTIF($B$1:B255,REPORTE!$C$3)</f>
        <v>1</v>
      </c>
      <c r="B255" s="3">
        <v>932285</v>
      </c>
      <c r="C255" t="s">
        <v>59</v>
      </c>
      <c r="D255" t="s">
        <v>60</v>
      </c>
      <c r="E255" t="s">
        <v>61</v>
      </c>
      <c r="F255" t="s">
        <v>1701</v>
      </c>
      <c r="G255" t="s">
        <v>2284</v>
      </c>
      <c r="H255" t="s">
        <v>120</v>
      </c>
      <c r="I255" t="s">
        <v>65</v>
      </c>
      <c r="J255" t="s">
        <v>1881</v>
      </c>
      <c r="K255" t="s">
        <v>2285</v>
      </c>
      <c r="L255" t="s">
        <v>2286</v>
      </c>
      <c r="M255" t="s">
        <v>2287</v>
      </c>
      <c r="N255" t="s">
        <v>70</v>
      </c>
      <c r="O255" t="s">
        <v>2288</v>
      </c>
      <c r="P255" t="s">
        <v>72</v>
      </c>
      <c r="Q255" t="s">
        <v>2335</v>
      </c>
      <c r="R255" t="s">
        <v>74</v>
      </c>
      <c r="S255" t="s">
        <v>75</v>
      </c>
      <c r="T255" t="s">
        <v>75</v>
      </c>
      <c r="U255" t="s">
        <v>160</v>
      </c>
      <c r="V255" t="s">
        <v>77</v>
      </c>
      <c r="W255" t="s">
        <v>2336</v>
      </c>
      <c r="X255" t="s">
        <v>181</v>
      </c>
      <c r="Y255" t="s">
        <v>143</v>
      </c>
      <c r="Z255" t="s">
        <v>81</v>
      </c>
      <c r="AA255" t="s">
        <v>82</v>
      </c>
      <c r="AD255" t="s">
        <v>83</v>
      </c>
      <c r="AE255" t="s">
        <v>84</v>
      </c>
      <c r="AF255" s="1">
        <v>42795</v>
      </c>
      <c r="AG255" s="3">
        <v>24667224</v>
      </c>
      <c r="AH255" t="s">
        <v>2337</v>
      </c>
      <c r="AI255" s="1">
        <v>23038</v>
      </c>
      <c r="AJ255" t="s">
        <v>86</v>
      </c>
      <c r="AK255" t="s">
        <v>582</v>
      </c>
      <c r="AL255" t="s">
        <v>2338</v>
      </c>
      <c r="AM255" t="s">
        <v>1700</v>
      </c>
      <c r="AN255" t="str">
        <f t="shared" si="4"/>
        <v>SURCO CASANOVA JUAN</v>
      </c>
      <c r="AO255" t="s">
        <v>90</v>
      </c>
      <c r="AP255" s="1">
        <v>2</v>
      </c>
      <c r="AQ255" t="s">
        <v>101</v>
      </c>
      <c r="AR255" t="s">
        <v>92</v>
      </c>
      <c r="AS255" t="s">
        <v>101</v>
      </c>
      <c r="AT255" t="s">
        <v>100</v>
      </c>
      <c r="AU255" t="s">
        <v>100</v>
      </c>
      <c r="AV255" t="s">
        <v>101</v>
      </c>
      <c r="AW255" t="s">
        <v>95</v>
      </c>
      <c r="AX255" t="s">
        <v>136</v>
      </c>
      <c r="AZ255" t="s">
        <v>101</v>
      </c>
      <c r="BB255" t="s">
        <v>2339</v>
      </c>
      <c r="BC255" t="s">
        <v>2340</v>
      </c>
      <c r="BD255" t="s">
        <v>100</v>
      </c>
      <c r="BE255" t="s">
        <v>74</v>
      </c>
      <c r="BF255" t="s">
        <v>74</v>
      </c>
      <c r="BI255" t="s">
        <v>72</v>
      </c>
      <c r="BJ255" t="s">
        <v>74</v>
      </c>
    </row>
    <row r="256" spans="1:62" x14ac:dyDescent="0.25">
      <c r="A256" s="5">
        <f>COUNTIF($B$1:B256,REPORTE!$C$3)</f>
        <v>1</v>
      </c>
      <c r="B256" s="3">
        <v>932285</v>
      </c>
      <c r="C256" t="s">
        <v>59</v>
      </c>
      <c r="D256" t="s">
        <v>60</v>
      </c>
      <c r="E256" t="s">
        <v>61</v>
      </c>
      <c r="F256" t="s">
        <v>1701</v>
      </c>
      <c r="G256" t="s">
        <v>2284</v>
      </c>
      <c r="H256" t="s">
        <v>120</v>
      </c>
      <c r="I256" t="s">
        <v>65</v>
      </c>
      <c r="J256" t="s">
        <v>1881</v>
      </c>
      <c r="K256" t="s">
        <v>2285</v>
      </c>
      <c r="L256" t="s">
        <v>2286</v>
      </c>
      <c r="M256" t="s">
        <v>2287</v>
      </c>
      <c r="N256" t="s">
        <v>70</v>
      </c>
      <c r="O256" t="s">
        <v>2288</v>
      </c>
      <c r="P256" t="s">
        <v>72</v>
      </c>
      <c r="Q256" t="s">
        <v>2341</v>
      </c>
      <c r="R256" t="s">
        <v>74</v>
      </c>
      <c r="S256" t="s">
        <v>75</v>
      </c>
      <c r="T256" t="s">
        <v>75</v>
      </c>
      <c r="U256" t="s">
        <v>160</v>
      </c>
      <c r="V256" t="s">
        <v>77</v>
      </c>
      <c r="W256" t="s">
        <v>689</v>
      </c>
      <c r="X256" t="s">
        <v>108</v>
      </c>
      <c r="Y256" t="s">
        <v>109</v>
      </c>
      <c r="Z256" t="s">
        <v>81</v>
      </c>
      <c r="AA256" t="s">
        <v>82</v>
      </c>
      <c r="AD256" t="s">
        <v>83</v>
      </c>
      <c r="AE256" t="s">
        <v>84</v>
      </c>
      <c r="AF256" s="1">
        <v>36526</v>
      </c>
      <c r="AG256" s="3">
        <v>24701366</v>
      </c>
      <c r="AH256" t="s">
        <v>2342</v>
      </c>
      <c r="AI256" s="1">
        <v>24849</v>
      </c>
      <c r="AJ256" t="s">
        <v>86</v>
      </c>
      <c r="AK256" t="s">
        <v>2343</v>
      </c>
      <c r="AL256" t="s">
        <v>2344</v>
      </c>
      <c r="AM256" t="s">
        <v>371</v>
      </c>
      <c r="AN256" t="str">
        <f t="shared" si="4"/>
        <v>ZUÑIGA MONZON JAIME</v>
      </c>
      <c r="AO256" t="s">
        <v>92</v>
      </c>
      <c r="AP256" t="s">
        <v>100</v>
      </c>
      <c r="AQ256" t="s">
        <v>119</v>
      </c>
      <c r="AR256" t="s">
        <v>92</v>
      </c>
      <c r="AS256" t="s">
        <v>101</v>
      </c>
      <c r="AT256" t="s">
        <v>100</v>
      </c>
      <c r="AU256" t="s">
        <v>100</v>
      </c>
      <c r="AV256" t="s">
        <v>119</v>
      </c>
      <c r="AW256" t="s">
        <v>95</v>
      </c>
      <c r="AX256" t="s">
        <v>136</v>
      </c>
      <c r="AZ256" t="s">
        <v>119</v>
      </c>
      <c r="BB256" t="s">
        <v>2345</v>
      </c>
      <c r="BC256" t="s">
        <v>119</v>
      </c>
      <c r="BD256" t="s">
        <v>100</v>
      </c>
      <c r="BE256" t="s">
        <v>74</v>
      </c>
      <c r="BF256" t="s">
        <v>101</v>
      </c>
      <c r="BI256" t="s">
        <v>72</v>
      </c>
      <c r="BJ256" t="s">
        <v>74</v>
      </c>
    </row>
    <row r="257" spans="1:62" x14ac:dyDescent="0.25">
      <c r="A257" s="5">
        <f>COUNTIF($B$1:B257,REPORTE!$C$3)</f>
        <v>1</v>
      </c>
      <c r="B257" s="3">
        <v>519371</v>
      </c>
      <c r="C257" t="s">
        <v>59</v>
      </c>
      <c r="D257" t="s">
        <v>60</v>
      </c>
      <c r="E257" t="s">
        <v>61</v>
      </c>
      <c r="F257" t="s">
        <v>1701</v>
      </c>
      <c r="G257" t="s">
        <v>2284</v>
      </c>
      <c r="H257" t="s">
        <v>64</v>
      </c>
      <c r="I257" t="s">
        <v>65</v>
      </c>
      <c r="J257" t="s">
        <v>1345</v>
      </c>
      <c r="K257" t="s">
        <v>2348</v>
      </c>
      <c r="L257" t="s">
        <v>2349</v>
      </c>
      <c r="M257" t="s">
        <v>2350</v>
      </c>
      <c r="N257" t="s">
        <v>70</v>
      </c>
      <c r="O257" t="s">
        <v>2351</v>
      </c>
      <c r="P257" t="s">
        <v>72</v>
      </c>
      <c r="Q257" t="s">
        <v>2352</v>
      </c>
      <c r="R257" t="s">
        <v>74</v>
      </c>
      <c r="S257" t="s">
        <v>75</v>
      </c>
      <c r="T257" t="s">
        <v>75</v>
      </c>
      <c r="U257" t="s">
        <v>160</v>
      </c>
      <c r="V257" t="s">
        <v>141</v>
      </c>
      <c r="W257" t="s">
        <v>2353</v>
      </c>
      <c r="X257" t="s">
        <v>74</v>
      </c>
      <c r="Y257" t="s">
        <v>143</v>
      </c>
      <c r="Z257" t="s">
        <v>81</v>
      </c>
      <c r="AA257" t="s">
        <v>82</v>
      </c>
      <c r="AB257" s="1">
        <v>45030</v>
      </c>
      <c r="AC257" s="1">
        <v>45291</v>
      </c>
      <c r="AD257" t="s">
        <v>83</v>
      </c>
      <c r="AE257" t="s">
        <v>146</v>
      </c>
      <c r="AF257" t="s">
        <v>100</v>
      </c>
      <c r="AG257" s="3">
        <v>44925486</v>
      </c>
      <c r="AH257" t="s">
        <v>2354</v>
      </c>
      <c r="AI257" s="1">
        <v>31338</v>
      </c>
      <c r="AJ257" t="s">
        <v>111</v>
      </c>
      <c r="AK257" t="s">
        <v>1195</v>
      </c>
      <c r="AL257" t="s">
        <v>264</v>
      </c>
      <c r="AM257" t="s">
        <v>2355</v>
      </c>
      <c r="AN257" t="str">
        <f t="shared" si="4"/>
        <v>COLQUE QUISPE YACELI ELISSABEL</v>
      </c>
      <c r="AO257" t="s">
        <v>90</v>
      </c>
      <c r="AP257" s="1">
        <v>42552</v>
      </c>
      <c r="AQ257" t="s">
        <v>2356</v>
      </c>
      <c r="AR257" t="s">
        <v>279</v>
      </c>
      <c r="AS257" t="s">
        <v>101</v>
      </c>
      <c r="AT257" s="1">
        <v>2</v>
      </c>
      <c r="AU257" s="1">
        <v>2</v>
      </c>
      <c r="AV257" t="s">
        <v>411</v>
      </c>
      <c r="AW257" t="s">
        <v>95</v>
      </c>
      <c r="AX257" t="s">
        <v>200</v>
      </c>
      <c r="AY257" t="s">
        <v>153</v>
      </c>
      <c r="AZ257" t="s">
        <v>201</v>
      </c>
      <c r="BA257" t="s">
        <v>155</v>
      </c>
      <c r="BB257" t="s">
        <v>2357</v>
      </c>
      <c r="BC257" t="s">
        <v>2358</v>
      </c>
      <c r="BD257" s="1">
        <v>45034</v>
      </c>
      <c r="BE257" t="s">
        <v>2359</v>
      </c>
      <c r="BF257" t="s">
        <v>74</v>
      </c>
      <c r="BI257" t="s">
        <v>72</v>
      </c>
      <c r="BJ257" t="s">
        <v>74</v>
      </c>
    </row>
    <row r="258" spans="1:62" x14ac:dyDescent="0.25">
      <c r="A258" s="5">
        <f>COUNTIF($B$1:B258,REPORTE!$C$3)</f>
        <v>1</v>
      </c>
      <c r="B258" s="3">
        <v>783373</v>
      </c>
      <c r="C258" t="s">
        <v>59</v>
      </c>
      <c r="D258" t="s">
        <v>60</v>
      </c>
      <c r="E258" t="s">
        <v>61</v>
      </c>
      <c r="F258" t="s">
        <v>1701</v>
      </c>
      <c r="G258" t="s">
        <v>2284</v>
      </c>
      <c r="H258" t="s">
        <v>64</v>
      </c>
      <c r="I258" t="s">
        <v>65</v>
      </c>
      <c r="J258" t="s">
        <v>1345</v>
      </c>
      <c r="K258" t="s">
        <v>2360</v>
      </c>
      <c r="L258" t="s">
        <v>2361</v>
      </c>
      <c r="M258" t="s">
        <v>2362</v>
      </c>
      <c r="N258" t="s">
        <v>70</v>
      </c>
      <c r="O258" t="s">
        <v>2363</v>
      </c>
      <c r="P258" t="s">
        <v>72</v>
      </c>
      <c r="Q258" t="s">
        <v>2364</v>
      </c>
      <c r="R258" t="s">
        <v>74</v>
      </c>
      <c r="S258" t="s">
        <v>75</v>
      </c>
      <c r="T258" t="s">
        <v>75</v>
      </c>
      <c r="U258" t="s">
        <v>160</v>
      </c>
      <c r="V258" t="s">
        <v>77</v>
      </c>
      <c r="W258" t="s">
        <v>2365</v>
      </c>
      <c r="X258" t="s">
        <v>108</v>
      </c>
      <c r="Y258" t="s">
        <v>109</v>
      </c>
      <c r="Z258" t="s">
        <v>81</v>
      </c>
      <c r="AA258" t="s">
        <v>82</v>
      </c>
      <c r="AD258" t="s">
        <v>83</v>
      </c>
      <c r="AE258" t="s">
        <v>84</v>
      </c>
      <c r="AF258" s="1">
        <v>42156</v>
      </c>
      <c r="AG258" s="3">
        <v>24686777</v>
      </c>
      <c r="AH258" t="s">
        <v>2366</v>
      </c>
      <c r="AI258" s="1">
        <v>24425</v>
      </c>
      <c r="AJ258" t="s">
        <v>86</v>
      </c>
      <c r="AK258" t="s">
        <v>2367</v>
      </c>
      <c r="AL258" t="s">
        <v>1744</v>
      </c>
      <c r="AM258" t="s">
        <v>2368</v>
      </c>
      <c r="AN258" t="str">
        <f t="shared" si="4"/>
        <v>CUEVA CHOQUE CERAPIO</v>
      </c>
      <c r="AO258" t="s">
        <v>90</v>
      </c>
      <c r="AP258" s="1">
        <v>36526</v>
      </c>
      <c r="AQ258" t="s">
        <v>119</v>
      </c>
      <c r="AR258" t="s">
        <v>92</v>
      </c>
      <c r="AS258" t="s">
        <v>101</v>
      </c>
      <c r="AT258" s="1">
        <v>36526</v>
      </c>
      <c r="AU258" s="1">
        <v>36526</v>
      </c>
      <c r="AV258" t="s">
        <v>94</v>
      </c>
      <c r="AW258" t="s">
        <v>95</v>
      </c>
      <c r="AX258" t="s">
        <v>96</v>
      </c>
      <c r="AZ258" t="s">
        <v>2369</v>
      </c>
      <c r="BB258" t="s">
        <v>119</v>
      </c>
      <c r="BC258" t="s">
        <v>119</v>
      </c>
      <c r="BD258" t="s">
        <v>100</v>
      </c>
      <c r="BE258" t="s">
        <v>74</v>
      </c>
      <c r="BF258" t="s">
        <v>101</v>
      </c>
      <c r="BI258" t="s">
        <v>72</v>
      </c>
      <c r="BJ258" t="s">
        <v>74</v>
      </c>
    </row>
    <row r="259" spans="1:62" x14ac:dyDescent="0.25">
      <c r="A259" s="5">
        <f>COUNTIF($B$1:B259,REPORTE!$C$3)</f>
        <v>1</v>
      </c>
      <c r="B259" s="3">
        <v>519470</v>
      </c>
      <c r="C259" t="s">
        <v>59</v>
      </c>
      <c r="D259" t="s">
        <v>60</v>
      </c>
      <c r="E259" t="s">
        <v>61</v>
      </c>
      <c r="F259" t="s">
        <v>1701</v>
      </c>
      <c r="G259" t="s">
        <v>2284</v>
      </c>
      <c r="H259" t="s">
        <v>64</v>
      </c>
      <c r="I259" t="s">
        <v>65</v>
      </c>
      <c r="J259" t="s">
        <v>66</v>
      </c>
      <c r="K259" t="s">
        <v>2370</v>
      </c>
      <c r="L259" t="s">
        <v>2371</v>
      </c>
      <c r="M259" t="s">
        <v>2372</v>
      </c>
      <c r="N259" t="s">
        <v>70</v>
      </c>
      <c r="O259" t="s">
        <v>2373</v>
      </c>
      <c r="P259" t="s">
        <v>72</v>
      </c>
      <c r="Q259" t="s">
        <v>2374</v>
      </c>
      <c r="R259" t="s">
        <v>74</v>
      </c>
      <c r="S259" t="s">
        <v>75</v>
      </c>
      <c r="T259" t="s">
        <v>75</v>
      </c>
      <c r="U259" t="s">
        <v>76</v>
      </c>
      <c r="V259" t="s">
        <v>77</v>
      </c>
      <c r="W259" t="s">
        <v>2375</v>
      </c>
      <c r="X259" t="s">
        <v>181</v>
      </c>
      <c r="Y259" t="s">
        <v>143</v>
      </c>
      <c r="Z259" t="s">
        <v>81</v>
      </c>
      <c r="AA259" t="s">
        <v>82</v>
      </c>
      <c r="AB259" s="1">
        <v>44927</v>
      </c>
      <c r="AC259" s="1">
        <v>45291</v>
      </c>
      <c r="AD259" t="s">
        <v>83</v>
      </c>
      <c r="AE259" t="s">
        <v>84</v>
      </c>
      <c r="AF259" t="s">
        <v>100</v>
      </c>
      <c r="AG259" s="3">
        <v>24704090</v>
      </c>
      <c r="AH259" t="s">
        <v>2376</v>
      </c>
      <c r="AI259" s="1">
        <v>25209</v>
      </c>
      <c r="AJ259" t="s">
        <v>86</v>
      </c>
      <c r="AK259" t="s">
        <v>842</v>
      </c>
      <c r="AL259" t="s">
        <v>2111</v>
      </c>
      <c r="AM259" t="s">
        <v>621</v>
      </c>
      <c r="AN259" t="str">
        <f t="shared" si="4"/>
        <v>CONDORI LIPA MARIO</v>
      </c>
      <c r="AO259" t="s">
        <v>90</v>
      </c>
      <c r="AP259" s="1">
        <v>2</v>
      </c>
      <c r="AQ259" t="s">
        <v>119</v>
      </c>
      <c r="AR259" t="s">
        <v>92</v>
      </c>
      <c r="AS259" t="s">
        <v>101</v>
      </c>
      <c r="AT259" s="1">
        <v>2</v>
      </c>
      <c r="AU259" s="1">
        <v>2</v>
      </c>
      <c r="AV259" t="s">
        <v>296</v>
      </c>
      <c r="AW259" t="s">
        <v>95</v>
      </c>
      <c r="AX259" t="s">
        <v>200</v>
      </c>
      <c r="AY259" t="s">
        <v>153</v>
      </c>
      <c r="AZ259" t="s">
        <v>201</v>
      </c>
      <c r="BA259" t="s">
        <v>155</v>
      </c>
      <c r="BB259" t="s">
        <v>2377</v>
      </c>
      <c r="BC259" t="s">
        <v>2378</v>
      </c>
      <c r="BD259" t="s">
        <v>100</v>
      </c>
      <c r="BE259" t="s">
        <v>74</v>
      </c>
      <c r="BF259" t="s">
        <v>101</v>
      </c>
      <c r="BI259" t="s">
        <v>72</v>
      </c>
      <c r="BJ259" t="s">
        <v>74</v>
      </c>
    </row>
    <row r="260" spans="1:62" x14ac:dyDescent="0.25">
      <c r="A260" s="5">
        <f>COUNTIF($B$1:B260,REPORTE!$C$3)</f>
        <v>1</v>
      </c>
      <c r="B260" s="3">
        <v>234807</v>
      </c>
      <c r="C260" t="s">
        <v>59</v>
      </c>
      <c r="D260" t="s">
        <v>60</v>
      </c>
      <c r="E260" t="s">
        <v>61</v>
      </c>
      <c r="F260" t="s">
        <v>1701</v>
      </c>
      <c r="G260" t="s">
        <v>2284</v>
      </c>
      <c r="H260" t="s">
        <v>64</v>
      </c>
      <c r="I260" t="s">
        <v>65</v>
      </c>
      <c r="J260" t="s">
        <v>66</v>
      </c>
      <c r="K260" t="s">
        <v>2379</v>
      </c>
      <c r="L260" t="s">
        <v>2380</v>
      </c>
      <c r="M260" t="s">
        <v>2381</v>
      </c>
      <c r="N260" t="s">
        <v>70</v>
      </c>
      <c r="O260" t="s">
        <v>2382</v>
      </c>
      <c r="P260" t="s">
        <v>72</v>
      </c>
      <c r="Q260" t="s">
        <v>2383</v>
      </c>
      <c r="R260" t="s">
        <v>74</v>
      </c>
      <c r="S260" t="s">
        <v>75</v>
      </c>
      <c r="T260" t="s">
        <v>75</v>
      </c>
      <c r="U260" t="s">
        <v>76</v>
      </c>
      <c r="V260" t="s">
        <v>77</v>
      </c>
      <c r="W260" t="s">
        <v>2384</v>
      </c>
      <c r="X260" t="s">
        <v>181</v>
      </c>
      <c r="Y260" t="s">
        <v>143</v>
      </c>
      <c r="Z260" t="s">
        <v>81</v>
      </c>
      <c r="AA260" t="s">
        <v>82</v>
      </c>
      <c r="AB260" s="1">
        <v>44927</v>
      </c>
      <c r="AC260" s="1">
        <v>45291</v>
      </c>
      <c r="AD260" t="s">
        <v>83</v>
      </c>
      <c r="AE260" t="s">
        <v>84</v>
      </c>
      <c r="AF260" s="1">
        <v>36526</v>
      </c>
      <c r="AG260" s="3">
        <v>42981560</v>
      </c>
      <c r="AH260" t="s">
        <v>2385</v>
      </c>
      <c r="AI260" s="1">
        <v>24132</v>
      </c>
      <c r="AJ260" t="s">
        <v>86</v>
      </c>
      <c r="AK260" t="s">
        <v>1125</v>
      </c>
      <c r="AL260" t="s">
        <v>2141</v>
      </c>
      <c r="AM260" t="s">
        <v>2386</v>
      </c>
      <c r="AN260" t="str">
        <f t="shared" si="4"/>
        <v>LAURA CCASA PABLO GERMAN</v>
      </c>
      <c r="AO260" t="s">
        <v>92</v>
      </c>
      <c r="AP260" t="s">
        <v>100</v>
      </c>
      <c r="AQ260" t="s">
        <v>119</v>
      </c>
      <c r="AR260" t="s">
        <v>92</v>
      </c>
      <c r="AS260" t="s">
        <v>101</v>
      </c>
      <c r="AT260" t="s">
        <v>100</v>
      </c>
      <c r="AU260" t="s">
        <v>100</v>
      </c>
      <c r="AV260" t="s">
        <v>119</v>
      </c>
      <c r="AW260" t="s">
        <v>95</v>
      </c>
      <c r="AX260" t="s">
        <v>96</v>
      </c>
      <c r="AZ260" t="s">
        <v>119</v>
      </c>
      <c r="BB260" t="s">
        <v>2387</v>
      </c>
      <c r="BC260" t="s">
        <v>119</v>
      </c>
      <c r="BD260" t="s">
        <v>100</v>
      </c>
      <c r="BE260" t="s">
        <v>74</v>
      </c>
      <c r="BF260" t="s">
        <v>101</v>
      </c>
      <c r="BI260" t="s">
        <v>72</v>
      </c>
      <c r="BJ260" t="s">
        <v>74</v>
      </c>
    </row>
    <row r="261" spans="1:62" x14ac:dyDescent="0.25">
      <c r="A261" s="5">
        <f>COUNTIF($B$1:B261,REPORTE!$C$3)</f>
        <v>1</v>
      </c>
      <c r="B261" s="3">
        <v>234799</v>
      </c>
      <c r="C261" t="s">
        <v>59</v>
      </c>
      <c r="D261" t="s">
        <v>60</v>
      </c>
      <c r="E261" t="s">
        <v>61</v>
      </c>
      <c r="F261" t="s">
        <v>1701</v>
      </c>
      <c r="G261" t="s">
        <v>2284</v>
      </c>
      <c r="H261" t="s">
        <v>64</v>
      </c>
      <c r="I261" t="s">
        <v>65</v>
      </c>
      <c r="J261" t="s">
        <v>121</v>
      </c>
      <c r="K261" t="s">
        <v>2388</v>
      </c>
      <c r="L261" t="s">
        <v>2389</v>
      </c>
      <c r="M261" t="s">
        <v>2390</v>
      </c>
      <c r="N261" t="s">
        <v>70</v>
      </c>
      <c r="O261" t="s">
        <v>2391</v>
      </c>
      <c r="P261" t="s">
        <v>72</v>
      </c>
      <c r="Q261" t="s">
        <v>2392</v>
      </c>
      <c r="R261" t="s">
        <v>74</v>
      </c>
      <c r="S261" t="s">
        <v>75</v>
      </c>
      <c r="T261" t="s">
        <v>75</v>
      </c>
      <c r="U261" t="s">
        <v>76</v>
      </c>
      <c r="V261" t="s">
        <v>77</v>
      </c>
      <c r="W261" t="s">
        <v>2393</v>
      </c>
      <c r="X261" t="s">
        <v>181</v>
      </c>
      <c r="Y261" t="s">
        <v>143</v>
      </c>
      <c r="Z261" t="s">
        <v>81</v>
      </c>
      <c r="AA261" t="s">
        <v>82</v>
      </c>
      <c r="AB261" s="1">
        <v>44927</v>
      </c>
      <c r="AC261" s="1">
        <v>45291</v>
      </c>
      <c r="AD261" t="s">
        <v>83</v>
      </c>
      <c r="AE261" t="s">
        <v>84</v>
      </c>
      <c r="AF261" s="1">
        <v>38468</v>
      </c>
      <c r="AG261" s="3">
        <v>24669009</v>
      </c>
      <c r="AH261" t="s">
        <v>2394</v>
      </c>
      <c r="AI261" s="1">
        <v>23928</v>
      </c>
      <c r="AJ261" t="s">
        <v>86</v>
      </c>
      <c r="AK261" t="s">
        <v>1489</v>
      </c>
      <c r="AL261" t="s">
        <v>842</v>
      </c>
      <c r="AM261" t="s">
        <v>2395</v>
      </c>
      <c r="AN261" t="str">
        <f t="shared" si="4"/>
        <v>MENDOZA CONDORI LADISLAO</v>
      </c>
      <c r="AO261" t="s">
        <v>90</v>
      </c>
      <c r="AP261" t="s">
        <v>100</v>
      </c>
      <c r="AQ261" t="s">
        <v>119</v>
      </c>
      <c r="AR261" t="s">
        <v>92</v>
      </c>
      <c r="AS261" t="s">
        <v>101</v>
      </c>
      <c r="AT261" t="s">
        <v>100</v>
      </c>
      <c r="AU261" t="s">
        <v>100</v>
      </c>
      <c r="AV261" t="s">
        <v>119</v>
      </c>
      <c r="AW261" t="s">
        <v>95</v>
      </c>
      <c r="AX261" t="s">
        <v>96</v>
      </c>
      <c r="AZ261" t="s">
        <v>119</v>
      </c>
      <c r="BB261" t="s">
        <v>2396</v>
      </c>
      <c r="BC261" t="s">
        <v>119</v>
      </c>
      <c r="BD261" t="s">
        <v>100</v>
      </c>
      <c r="BE261" t="s">
        <v>74</v>
      </c>
      <c r="BF261" t="s">
        <v>101</v>
      </c>
      <c r="BI261" t="s">
        <v>72</v>
      </c>
      <c r="BJ261" t="s">
        <v>74</v>
      </c>
    </row>
    <row r="262" spans="1:62" x14ac:dyDescent="0.25">
      <c r="A262" s="5">
        <f>COUNTIF($B$1:B262,REPORTE!$C$3)</f>
        <v>1</v>
      </c>
      <c r="B262" s="3">
        <v>234526</v>
      </c>
      <c r="C262" t="s">
        <v>59</v>
      </c>
      <c r="D262" t="s">
        <v>60</v>
      </c>
      <c r="E262" t="s">
        <v>61</v>
      </c>
      <c r="F262" t="s">
        <v>1701</v>
      </c>
      <c r="G262" t="s">
        <v>2284</v>
      </c>
      <c r="H262" t="s">
        <v>230</v>
      </c>
      <c r="I262" t="s">
        <v>65</v>
      </c>
      <c r="J262" t="s">
        <v>66</v>
      </c>
      <c r="K262" t="s">
        <v>2397</v>
      </c>
      <c r="L262" t="s">
        <v>2398</v>
      </c>
      <c r="M262" t="s">
        <v>2399</v>
      </c>
      <c r="N262" t="s">
        <v>70</v>
      </c>
      <c r="O262" t="s">
        <v>2400</v>
      </c>
      <c r="P262" t="s">
        <v>72</v>
      </c>
      <c r="Q262" t="s">
        <v>2401</v>
      </c>
      <c r="R262" t="s">
        <v>74</v>
      </c>
      <c r="S262" t="s">
        <v>75</v>
      </c>
      <c r="T262" t="s">
        <v>75</v>
      </c>
      <c r="U262" t="s">
        <v>160</v>
      </c>
      <c r="V262" t="s">
        <v>141</v>
      </c>
      <c r="W262" t="s">
        <v>2402</v>
      </c>
      <c r="X262" t="s">
        <v>74</v>
      </c>
      <c r="Y262" t="s">
        <v>143</v>
      </c>
      <c r="Z262" t="s">
        <v>81</v>
      </c>
      <c r="AA262" t="s">
        <v>82</v>
      </c>
      <c r="AB262" s="1">
        <v>44986</v>
      </c>
      <c r="AC262" s="1">
        <v>45291</v>
      </c>
      <c r="AD262" t="s">
        <v>83</v>
      </c>
      <c r="AE262" t="s">
        <v>146</v>
      </c>
      <c r="AF262" t="s">
        <v>100</v>
      </c>
      <c r="AG262" s="3">
        <v>40715428</v>
      </c>
      <c r="AH262" t="s">
        <v>2403</v>
      </c>
      <c r="AI262" s="1">
        <v>29368</v>
      </c>
      <c r="AJ262" t="s">
        <v>111</v>
      </c>
      <c r="AK262" t="s">
        <v>2236</v>
      </c>
      <c r="AL262" t="s">
        <v>264</v>
      </c>
      <c r="AM262" t="s">
        <v>2404</v>
      </c>
      <c r="AN262" t="str">
        <f t="shared" si="4"/>
        <v>HUAHUATICO QUISPE NORMA</v>
      </c>
      <c r="AO262" t="s">
        <v>90</v>
      </c>
      <c r="AP262" s="1">
        <v>2</v>
      </c>
      <c r="AQ262" t="s">
        <v>101</v>
      </c>
      <c r="AR262" t="s">
        <v>279</v>
      </c>
      <c r="AS262" t="s">
        <v>101</v>
      </c>
      <c r="AT262" s="1">
        <v>2</v>
      </c>
      <c r="AU262" s="1">
        <v>2</v>
      </c>
      <c r="AV262" t="s">
        <v>94</v>
      </c>
      <c r="AW262" t="s">
        <v>119</v>
      </c>
      <c r="AX262" t="s">
        <v>200</v>
      </c>
      <c r="AY262" t="s">
        <v>153</v>
      </c>
      <c r="AZ262" t="s">
        <v>903</v>
      </c>
      <c r="BA262" t="s">
        <v>155</v>
      </c>
      <c r="BB262" t="s">
        <v>2405</v>
      </c>
      <c r="BC262" t="s">
        <v>2406</v>
      </c>
      <c r="BD262" s="1">
        <v>44991</v>
      </c>
      <c r="BE262" t="s">
        <v>2407</v>
      </c>
      <c r="BF262" t="s">
        <v>74</v>
      </c>
      <c r="BI262" t="s">
        <v>72</v>
      </c>
      <c r="BJ262" t="s">
        <v>74</v>
      </c>
    </row>
    <row r="263" spans="1:62" x14ac:dyDescent="0.25">
      <c r="A263" s="5">
        <f>COUNTIF($B$1:B263,REPORTE!$C$3)</f>
        <v>1</v>
      </c>
      <c r="B263" s="3">
        <v>234526</v>
      </c>
      <c r="C263" t="s">
        <v>59</v>
      </c>
      <c r="D263" t="s">
        <v>60</v>
      </c>
      <c r="E263" t="s">
        <v>61</v>
      </c>
      <c r="F263" t="s">
        <v>1701</v>
      </c>
      <c r="G263" t="s">
        <v>2284</v>
      </c>
      <c r="H263" t="s">
        <v>230</v>
      </c>
      <c r="I263" t="s">
        <v>65</v>
      </c>
      <c r="J263" t="s">
        <v>66</v>
      </c>
      <c r="K263" t="s">
        <v>2397</v>
      </c>
      <c r="L263" t="s">
        <v>2398</v>
      </c>
      <c r="M263" t="s">
        <v>2399</v>
      </c>
      <c r="N263" t="s">
        <v>70</v>
      </c>
      <c r="O263" t="s">
        <v>2400</v>
      </c>
      <c r="P263" t="s">
        <v>72</v>
      </c>
      <c r="Q263" t="s">
        <v>2408</v>
      </c>
      <c r="R263" t="s">
        <v>74</v>
      </c>
      <c r="S263" t="s">
        <v>75</v>
      </c>
      <c r="T263" t="s">
        <v>75</v>
      </c>
      <c r="U263" t="s">
        <v>76</v>
      </c>
      <c r="V263" t="s">
        <v>141</v>
      </c>
      <c r="W263" t="s">
        <v>2409</v>
      </c>
      <c r="X263" t="s">
        <v>74</v>
      </c>
      <c r="Y263" t="s">
        <v>143</v>
      </c>
      <c r="Z263" t="s">
        <v>81</v>
      </c>
      <c r="AA263" t="s">
        <v>82</v>
      </c>
      <c r="AB263" s="1">
        <v>44986</v>
      </c>
      <c r="AC263" s="1">
        <v>45291</v>
      </c>
      <c r="AD263" t="s">
        <v>83</v>
      </c>
      <c r="AE263" t="s">
        <v>146</v>
      </c>
      <c r="AF263" t="s">
        <v>100</v>
      </c>
      <c r="AG263" s="3">
        <v>42043111</v>
      </c>
      <c r="AH263" t="s">
        <v>2410</v>
      </c>
      <c r="AI263" s="1">
        <v>30521</v>
      </c>
      <c r="AJ263" t="s">
        <v>86</v>
      </c>
      <c r="AK263" t="s">
        <v>2411</v>
      </c>
      <c r="AL263" t="s">
        <v>2412</v>
      </c>
      <c r="AM263" t="s">
        <v>2413</v>
      </c>
      <c r="AN263" t="str">
        <f t="shared" si="4"/>
        <v>ENDARA VILLA ISIDRO ELVIS</v>
      </c>
      <c r="AO263" t="s">
        <v>166</v>
      </c>
      <c r="AP263" s="1">
        <v>2</v>
      </c>
      <c r="AQ263" t="s">
        <v>119</v>
      </c>
      <c r="AR263" t="s">
        <v>197</v>
      </c>
      <c r="AS263" t="s">
        <v>2414</v>
      </c>
      <c r="AT263" s="1">
        <v>37686</v>
      </c>
      <c r="AU263" s="1">
        <v>37686</v>
      </c>
      <c r="AV263" t="s">
        <v>296</v>
      </c>
      <c r="AW263" t="s">
        <v>74</v>
      </c>
      <c r="AX263" t="s">
        <v>152</v>
      </c>
      <c r="AY263" t="s">
        <v>153</v>
      </c>
      <c r="AZ263" t="s">
        <v>350</v>
      </c>
      <c r="BA263" t="s">
        <v>155</v>
      </c>
      <c r="BB263" t="s">
        <v>2415</v>
      </c>
      <c r="BC263" t="s">
        <v>2416</v>
      </c>
      <c r="BD263" s="1">
        <v>44971</v>
      </c>
      <c r="BE263" t="s">
        <v>2417</v>
      </c>
      <c r="BF263" t="s">
        <v>74</v>
      </c>
      <c r="BI263" t="s">
        <v>72</v>
      </c>
      <c r="BJ263" t="s">
        <v>74</v>
      </c>
    </row>
    <row r="264" spans="1:62" x14ac:dyDescent="0.25">
      <c r="A264" s="5">
        <f>COUNTIF($B$1:B264,REPORTE!$C$3)</f>
        <v>1</v>
      </c>
      <c r="B264" s="3">
        <v>220392</v>
      </c>
      <c r="C264" t="s">
        <v>59</v>
      </c>
      <c r="D264" t="s">
        <v>60</v>
      </c>
      <c r="E264" t="s">
        <v>61</v>
      </c>
      <c r="F264" t="s">
        <v>1701</v>
      </c>
      <c r="G264" t="s">
        <v>2284</v>
      </c>
      <c r="H264" t="s">
        <v>64</v>
      </c>
      <c r="I264" t="s">
        <v>65</v>
      </c>
      <c r="J264" t="s">
        <v>498</v>
      </c>
      <c r="K264" t="s">
        <v>2418</v>
      </c>
      <c r="L264" t="s">
        <v>2419</v>
      </c>
      <c r="M264" t="s">
        <v>2420</v>
      </c>
      <c r="N264" t="s">
        <v>70</v>
      </c>
      <c r="O264" t="s">
        <v>2421</v>
      </c>
      <c r="P264" t="s">
        <v>72</v>
      </c>
      <c r="Q264" t="s">
        <v>2422</v>
      </c>
      <c r="R264" t="s">
        <v>74</v>
      </c>
      <c r="S264" t="s">
        <v>75</v>
      </c>
      <c r="T264" t="s">
        <v>75</v>
      </c>
      <c r="U264" t="s">
        <v>76</v>
      </c>
      <c r="V264" t="s">
        <v>77</v>
      </c>
      <c r="W264" t="s">
        <v>689</v>
      </c>
      <c r="X264" t="s">
        <v>79</v>
      </c>
      <c r="Y264" t="s">
        <v>80</v>
      </c>
      <c r="Z264" t="s">
        <v>81</v>
      </c>
      <c r="AA264" t="s">
        <v>82</v>
      </c>
      <c r="AB264" s="1">
        <v>44927</v>
      </c>
      <c r="AC264" s="1">
        <v>45291</v>
      </c>
      <c r="AD264" t="s">
        <v>83</v>
      </c>
      <c r="AE264" t="s">
        <v>84</v>
      </c>
      <c r="AF264" s="1">
        <v>41701</v>
      </c>
      <c r="AG264" s="3">
        <v>24683901</v>
      </c>
      <c r="AH264" t="s">
        <v>2423</v>
      </c>
      <c r="AI264" s="1">
        <v>24062</v>
      </c>
      <c r="AJ264" t="s">
        <v>111</v>
      </c>
      <c r="AK264" t="s">
        <v>2424</v>
      </c>
      <c r="AL264" t="s">
        <v>2425</v>
      </c>
      <c r="AM264" t="s">
        <v>2426</v>
      </c>
      <c r="AN264" t="str">
        <f t="shared" si="4"/>
        <v>SALCEDO VIVANCO KRIMILDA</v>
      </c>
      <c r="AO264" t="s">
        <v>92</v>
      </c>
      <c r="AP264" t="s">
        <v>100</v>
      </c>
      <c r="AQ264" t="s">
        <v>119</v>
      </c>
      <c r="AR264" t="s">
        <v>92</v>
      </c>
      <c r="AS264" t="s">
        <v>101</v>
      </c>
      <c r="AT264" t="s">
        <v>100</v>
      </c>
      <c r="AU264" t="s">
        <v>100</v>
      </c>
      <c r="AV264" t="s">
        <v>94</v>
      </c>
      <c r="AW264" t="s">
        <v>95</v>
      </c>
      <c r="AX264" t="s">
        <v>96</v>
      </c>
      <c r="AZ264" t="s">
        <v>2427</v>
      </c>
      <c r="BB264" t="s">
        <v>2428</v>
      </c>
      <c r="BC264" t="s">
        <v>2429</v>
      </c>
      <c r="BD264" t="s">
        <v>100</v>
      </c>
      <c r="BE264" t="s">
        <v>74</v>
      </c>
      <c r="BF264" t="s">
        <v>101</v>
      </c>
      <c r="BI264" t="s">
        <v>72</v>
      </c>
      <c r="BJ264" t="s">
        <v>74</v>
      </c>
    </row>
    <row r="265" spans="1:62" x14ac:dyDescent="0.25">
      <c r="A265" s="5">
        <f>COUNTIF($B$1:B265,REPORTE!$C$3)</f>
        <v>1</v>
      </c>
      <c r="B265" s="3">
        <v>220384</v>
      </c>
      <c r="C265" t="s">
        <v>59</v>
      </c>
      <c r="D265" t="s">
        <v>60</v>
      </c>
      <c r="E265" t="s">
        <v>61</v>
      </c>
      <c r="F265" t="s">
        <v>1701</v>
      </c>
      <c r="G265" t="s">
        <v>2284</v>
      </c>
      <c r="H265" t="s">
        <v>64</v>
      </c>
      <c r="I265" t="s">
        <v>65</v>
      </c>
      <c r="J265" t="s">
        <v>498</v>
      </c>
      <c r="K265" t="s">
        <v>2430</v>
      </c>
      <c r="L265" t="s">
        <v>2431</v>
      </c>
      <c r="M265" t="s">
        <v>2432</v>
      </c>
      <c r="N265" t="s">
        <v>70</v>
      </c>
      <c r="O265" t="s">
        <v>2433</v>
      </c>
      <c r="P265" t="s">
        <v>72</v>
      </c>
      <c r="Q265" t="s">
        <v>2434</v>
      </c>
      <c r="R265" t="s">
        <v>74</v>
      </c>
      <c r="S265" t="s">
        <v>75</v>
      </c>
      <c r="T265" t="s">
        <v>75</v>
      </c>
      <c r="U265" t="s">
        <v>76</v>
      </c>
      <c r="V265" t="s">
        <v>77</v>
      </c>
      <c r="W265" t="s">
        <v>2435</v>
      </c>
      <c r="X265" t="s">
        <v>701</v>
      </c>
      <c r="Y265" t="s">
        <v>702</v>
      </c>
      <c r="Z265" t="s">
        <v>81</v>
      </c>
      <c r="AA265" t="s">
        <v>82</v>
      </c>
      <c r="AB265" s="1">
        <v>44927</v>
      </c>
      <c r="AC265" s="1">
        <v>45291</v>
      </c>
      <c r="AD265" t="s">
        <v>83</v>
      </c>
      <c r="AE265" t="s">
        <v>84</v>
      </c>
      <c r="AF265" s="1">
        <v>42064</v>
      </c>
      <c r="AG265" s="3">
        <v>24698902</v>
      </c>
      <c r="AH265" t="s">
        <v>2436</v>
      </c>
      <c r="AI265" s="1">
        <v>23307</v>
      </c>
      <c r="AJ265" t="s">
        <v>86</v>
      </c>
      <c r="AK265" t="s">
        <v>2437</v>
      </c>
      <c r="AL265" t="s">
        <v>2346</v>
      </c>
      <c r="AM265" t="s">
        <v>2438</v>
      </c>
      <c r="AN265" t="str">
        <f t="shared" si="4"/>
        <v>MOSCOSO BRAVO PEDRO GERMAN</v>
      </c>
      <c r="AO265" t="s">
        <v>92</v>
      </c>
      <c r="AP265" s="1">
        <v>36526</v>
      </c>
      <c r="AQ265" t="s">
        <v>119</v>
      </c>
      <c r="AR265" t="s">
        <v>279</v>
      </c>
      <c r="AS265" t="s">
        <v>101</v>
      </c>
      <c r="AT265" s="1">
        <v>36526</v>
      </c>
      <c r="AU265" s="1">
        <v>36526</v>
      </c>
      <c r="AV265" t="s">
        <v>94</v>
      </c>
      <c r="AW265" t="s">
        <v>95</v>
      </c>
      <c r="AX265" t="s">
        <v>96</v>
      </c>
      <c r="AZ265" t="s">
        <v>2439</v>
      </c>
      <c r="BB265" t="s">
        <v>2440</v>
      </c>
      <c r="BC265" t="s">
        <v>119</v>
      </c>
      <c r="BD265" t="s">
        <v>100</v>
      </c>
      <c r="BE265" t="s">
        <v>74</v>
      </c>
      <c r="BF265" t="s">
        <v>101</v>
      </c>
      <c r="BI265" t="s">
        <v>72</v>
      </c>
      <c r="BJ265" t="s">
        <v>74</v>
      </c>
    </row>
    <row r="266" spans="1:62" x14ac:dyDescent="0.25">
      <c r="A266" s="5">
        <f>COUNTIF($B$1:B266,REPORTE!$C$3)</f>
        <v>1</v>
      </c>
      <c r="B266" s="3">
        <v>220376</v>
      </c>
      <c r="C266" t="s">
        <v>59</v>
      </c>
      <c r="D266" t="s">
        <v>60</v>
      </c>
      <c r="E266" t="s">
        <v>61</v>
      </c>
      <c r="F266" t="s">
        <v>1701</v>
      </c>
      <c r="G266" t="s">
        <v>2284</v>
      </c>
      <c r="H266" t="s">
        <v>120</v>
      </c>
      <c r="I266" t="s">
        <v>65</v>
      </c>
      <c r="J266" t="s">
        <v>121</v>
      </c>
      <c r="K266" t="s">
        <v>2441</v>
      </c>
      <c r="L266" t="s">
        <v>2442</v>
      </c>
      <c r="M266" t="s">
        <v>2443</v>
      </c>
      <c r="N266" t="s">
        <v>70</v>
      </c>
      <c r="O266" t="s">
        <v>2444</v>
      </c>
      <c r="P266" t="s">
        <v>72</v>
      </c>
      <c r="Q266" t="s">
        <v>2445</v>
      </c>
      <c r="R266" t="s">
        <v>74</v>
      </c>
      <c r="S266" t="s">
        <v>75</v>
      </c>
      <c r="T266" t="s">
        <v>127</v>
      </c>
      <c r="U266" t="s">
        <v>128</v>
      </c>
      <c r="V266" t="s">
        <v>699</v>
      </c>
      <c r="W266" t="s">
        <v>2446</v>
      </c>
      <c r="X266" t="s">
        <v>701</v>
      </c>
      <c r="Y266" t="s">
        <v>702</v>
      </c>
      <c r="Z266" t="s">
        <v>131</v>
      </c>
      <c r="AA266" t="s">
        <v>703</v>
      </c>
      <c r="AB266" s="1">
        <v>44986</v>
      </c>
      <c r="AD266" t="s">
        <v>83</v>
      </c>
      <c r="AE266" t="s">
        <v>84</v>
      </c>
      <c r="AF266" s="1">
        <v>42064</v>
      </c>
      <c r="AG266" s="3">
        <v>24687671</v>
      </c>
      <c r="AH266" t="s">
        <v>2447</v>
      </c>
      <c r="AI266" s="1">
        <v>21865</v>
      </c>
      <c r="AJ266" t="s">
        <v>86</v>
      </c>
      <c r="AK266" t="s">
        <v>2448</v>
      </c>
      <c r="AL266" t="s">
        <v>2449</v>
      </c>
      <c r="AM266" t="s">
        <v>2450</v>
      </c>
      <c r="AN266" t="str">
        <f t="shared" si="4"/>
        <v>OSIS CHUTA MARTIN LIZARDO</v>
      </c>
      <c r="AO266" t="s">
        <v>2451</v>
      </c>
      <c r="AP266" t="s">
        <v>100</v>
      </c>
      <c r="AQ266" t="s">
        <v>119</v>
      </c>
      <c r="AR266" t="s">
        <v>92</v>
      </c>
      <c r="AS266" t="s">
        <v>101</v>
      </c>
      <c r="AT266" t="s">
        <v>100</v>
      </c>
      <c r="AU266" t="s">
        <v>100</v>
      </c>
      <c r="AV266" t="s">
        <v>119</v>
      </c>
      <c r="AW266" t="s">
        <v>95</v>
      </c>
      <c r="AX266" t="s">
        <v>96</v>
      </c>
      <c r="AZ266" t="s">
        <v>2452</v>
      </c>
      <c r="BB266" t="s">
        <v>2453</v>
      </c>
      <c r="BC266" t="s">
        <v>2454</v>
      </c>
      <c r="BD266" t="s">
        <v>100</v>
      </c>
      <c r="BE266" t="s">
        <v>74</v>
      </c>
      <c r="BF266" t="s">
        <v>74</v>
      </c>
      <c r="BI266" t="s">
        <v>72</v>
      </c>
      <c r="BJ266" t="s">
        <v>74</v>
      </c>
    </row>
    <row r="267" spans="1:62" x14ac:dyDescent="0.25">
      <c r="A267" s="5">
        <f>COUNTIF($B$1:B267,REPORTE!$C$3)</f>
        <v>1</v>
      </c>
      <c r="B267" s="3">
        <v>220376</v>
      </c>
      <c r="C267" t="s">
        <v>59</v>
      </c>
      <c r="D267" t="s">
        <v>60</v>
      </c>
      <c r="E267" t="s">
        <v>61</v>
      </c>
      <c r="F267" t="s">
        <v>1701</v>
      </c>
      <c r="G267" t="s">
        <v>2284</v>
      </c>
      <c r="H267" t="s">
        <v>120</v>
      </c>
      <c r="I267" t="s">
        <v>65</v>
      </c>
      <c r="J267" t="s">
        <v>121</v>
      </c>
      <c r="K267" t="s">
        <v>2441</v>
      </c>
      <c r="L267" t="s">
        <v>2442</v>
      </c>
      <c r="M267" t="s">
        <v>2443</v>
      </c>
      <c r="N267" t="s">
        <v>70</v>
      </c>
      <c r="O267" t="s">
        <v>2444</v>
      </c>
      <c r="P267" t="s">
        <v>72</v>
      </c>
      <c r="Q267" t="s">
        <v>2455</v>
      </c>
      <c r="R267" t="s">
        <v>74</v>
      </c>
      <c r="S267" t="s">
        <v>75</v>
      </c>
      <c r="T267" t="s">
        <v>75</v>
      </c>
      <c r="U267" t="s">
        <v>160</v>
      </c>
      <c r="V267" t="s">
        <v>141</v>
      </c>
      <c r="W267" t="s">
        <v>2456</v>
      </c>
      <c r="X267" t="s">
        <v>74</v>
      </c>
      <c r="Y267" t="s">
        <v>143</v>
      </c>
      <c r="Z267" t="s">
        <v>81</v>
      </c>
      <c r="AA267" t="s">
        <v>82</v>
      </c>
      <c r="AB267" s="1">
        <v>44986</v>
      </c>
      <c r="AC267" s="1">
        <v>45291</v>
      </c>
      <c r="AD267" t="s">
        <v>83</v>
      </c>
      <c r="AE267" t="s">
        <v>146</v>
      </c>
      <c r="AF267" t="s">
        <v>100</v>
      </c>
      <c r="AG267" s="3">
        <v>70818948</v>
      </c>
      <c r="AH267" t="s">
        <v>2457</v>
      </c>
      <c r="AI267" s="1">
        <v>35050</v>
      </c>
      <c r="AJ267" t="s">
        <v>111</v>
      </c>
      <c r="AK267" t="s">
        <v>264</v>
      </c>
      <c r="AL267" t="s">
        <v>2458</v>
      </c>
      <c r="AM267" t="s">
        <v>2149</v>
      </c>
      <c r="AN267" t="str">
        <f t="shared" si="4"/>
        <v>QUISPE PARI VILMA</v>
      </c>
      <c r="AO267" t="s">
        <v>166</v>
      </c>
      <c r="AP267" s="1">
        <v>2</v>
      </c>
      <c r="AQ267" t="s">
        <v>101</v>
      </c>
      <c r="AR267" t="s">
        <v>197</v>
      </c>
      <c r="AS267" t="s">
        <v>2459</v>
      </c>
      <c r="AT267" s="1">
        <v>35050</v>
      </c>
      <c r="AU267" s="1">
        <v>35050</v>
      </c>
      <c r="AV267" t="s">
        <v>94</v>
      </c>
      <c r="AW267" t="s">
        <v>101</v>
      </c>
      <c r="AX267" t="s">
        <v>152</v>
      </c>
      <c r="AY267" t="s">
        <v>153</v>
      </c>
      <c r="AZ267" t="s">
        <v>674</v>
      </c>
      <c r="BA267" t="s">
        <v>155</v>
      </c>
      <c r="BB267" t="s">
        <v>2460</v>
      </c>
      <c r="BC267" t="s">
        <v>2461</v>
      </c>
      <c r="BD267" s="1">
        <v>44971</v>
      </c>
      <c r="BE267" t="s">
        <v>2462</v>
      </c>
      <c r="BF267" t="s">
        <v>74</v>
      </c>
      <c r="BI267" t="s">
        <v>72</v>
      </c>
      <c r="BJ267" t="s">
        <v>74</v>
      </c>
    </row>
    <row r="268" spans="1:62" x14ac:dyDescent="0.25">
      <c r="A268" s="5">
        <f>COUNTIF($B$1:B268,REPORTE!$C$3)</f>
        <v>1</v>
      </c>
      <c r="B268" s="3">
        <v>220376</v>
      </c>
      <c r="C268" t="s">
        <v>59</v>
      </c>
      <c r="D268" t="s">
        <v>60</v>
      </c>
      <c r="E268" t="s">
        <v>61</v>
      </c>
      <c r="F268" t="s">
        <v>1701</v>
      </c>
      <c r="G268" t="s">
        <v>2284</v>
      </c>
      <c r="H268" t="s">
        <v>120</v>
      </c>
      <c r="I268" t="s">
        <v>65</v>
      </c>
      <c r="J268" t="s">
        <v>121</v>
      </c>
      <c r="K268" t="s">
        <v>2441</v>
      </c>
      <c r="L268" t="s">
        <v>2442</v>
      </c>
      <c r="M268" t="s">
        <v>2443</v>
      </c>
      <c r="N268" t="s">
        <v>70</v>
      </c>
      <c r="O268" t="s">
        <v>2444</v>
      </c>
      <c r="P268" t="s">
        <v>72</v>
      </c>
      <c r="Q268" t="s">
        <v>2463</v>
      </c>
      <c r="R268" t="s">
        <v>74</v>
      </c>
      <c r="S268" t="s">
        <v>75</v>
      </c>
      <c r="T268" t="s">
        <v>75</v>
      </c>
      <c r="U268" t="s">
        <v>160</v>
      </c>
      <c r="V268" t="s">
        <v>141</v>
      </c>
      <c r="W268" t="s">
        <v>2464</v>
      </c>
      <c r="X268" t="s">
        <v>74</v>
      </c>
      <c r="Y268" t="s">
        <v>143</v>
      </c>
      <c r="Z268" t="s">
        <v>81</v>
      </c>
      <c r="AA268" t="s">
        <v>82</v>
      </c>
      <c r="AB268" s="1">
        <v>44986</v>
      </c>
      <c r="AC268" s="1">
        <v>45291</v>
      </c>
      <c r="AD268" t="s">
        <v>83</v>
      </c>
      <c r="AE268" t="s">
        <v>146</v>
      </c>
      <c r="AF268" t="s">
        <v>100</v>
      </c>
      <c r="AG268" s="3">
        <v>44517132</v>
      </c>
      <c r="AH268" t="s">
        <v>2465</v>
      </c>
      <c r="AI268" s="1">
        <v>31337</v>
      </c>
      <c r="AJ268" t="s">
        <v>86</v>
      </c>
      <c r="AK268" t="s">
        <v>2466</v>
      </c>
      <c r="AL268" t="s">
        <v>2467</v>
      </c>
      <c r="AM268" t="s">
        <v>2468</v>
      </c>
      <c r="AN268" t="str">
        <f t="shared" ref="AN268:AN321" si="5">CONCATENATE(AK268," ",AL268," ",AM268)</f>
        <v>BANDA VELASQUEZ EDER</v>
      </c>
      <c r="AO268" t="s">
        <v>90</v>
      </c>
      <c r="AP268" s="1">
        <v>2</v>
      </c>
      <c r="AQ268" t="s">
        <v>101</v>
      </c>
      <c r="AR268" t="s">
        <v>150</v>
      </c>
      <c r="AS268" t="s">
        <v>101</v>
      </c>
      <c r="AT268" s="1">
        <v>2</v>
      </c>
      <c r="AU268" s="1">
        <v>2</v>
      </c>
      <c r="AV268" t="s">
        <v>2469</v>
      </c>
      <c r="AW268" t="s">
        <v>119</v>
      </c>
      <c r="AX268" t="s">
        <v>152</v>
      </c>
      <c r="AY268" t="s">
        <v>153</v>
      </c>
      <c r="AZ268" t="s">
        <v>674</v>
      </c>
      <c r="BA268" t="s">
        <v>155</v>
      </c>
      <c r="BB268" t="s">
        <v>2470</v>
      </c>
      <c r="BC268" t="s">
        <v>2471</v>
      </c>
      <c r="BD268" s="1">
        <v>44985</v>
      </c>
      <c r="BE268" t="s">
        <v>2472</v>
      </c>
      <c r="BF268" t="s">
        <v>74</v>
      </c>
      <c r="BI268" t="s">
        <v>72</v>
      </c>
      <c r="BJ268" t="s">
        <v>74</v>
      </c>
    </row>
    <row r="269" spans="1:62" x14ac:dyDescent="0.25">
      <c r="A269" s="5">
        <f>COUNTIF($B$1:B269,REPORTE!$C$3)</f>
        <v>1</v>
      </c>
      <c r="B269" s="3">
        <v>220376</v>
      </c>
      <c r="C269" t="s">
        <v>59</v>
      </c>
      <c r="D269" t="s">
        <v>60</v>
      </c>
      <c r="E269" t="s">
        <v>61</v>
      </c>
      <c r="F269" t="s">
        <v>1701</v>
      </c>
      <c r="G269" t="s">
        <v>2284</v>
      </c>
      <c r="H269" t="s">
        <v>120</v>
      </c>
      <c r="I269" t="s">
        <v>65</v>
      </c>
      <c r="J269" t="s">
        <v>121</v>
      </c>
      <c r="K269" t="s">
        <v>2441</v>
      </c>
      <c r="L269" t="s">
        <v>2442</v>
      </c>
      <c r="M269" t="s">
        <v>2443</v>
      </c>
      <c r="N269" t="s">
        <v>70</v>
      </c>
      <c r="O269" t="s">
        <v>2444</v>
      </c>
      <c r="P269" t="s">
        <v>72</v>
      </c>
      <c r="Q269" t="s">
        <v>2473</v>
      </c>
      <c r="R269" t="s">
        <v>74</v>
      </c>
      <c r="S269" t="s">
        <v>75</v>
      </c>
      <c r="T269" t="s">
        <v>75</v>
      </c>
      <c r="U269" t="s">
        <v>160</v>
      </c>
      <c r="V269" t="s">
        <v>141</v>
      </c>
      <c r="W269" t="s">
        <v>2474</v>
      </c>
      <c r="X269" t="s">
        <v>74</v>
      </c>
      <c r="Y269" t="s">
        <v>143</v>
      </c>
      <c r="Z269" t="s">
        <v>81</v>
      </c>
      <c r="AA269" t="s">
        <v>82</v>
      </c>
      <c r="AB269" s="1">
        <v>45016</v>
      </c>
      <c r="AC269" s="1">
        <v>45291</v>
      </c>
      <c r="AD269" t="s">
        <v>83</v>
      </c>
      <c r="AE269" t="s">
        <v>146</v>
      </c>
      <c r="AF269" t="s">
        <v>100</v>
      </c>
      <c r="AG269" s="3">
        <v>43956822</v>
      </c>
      <c r="AH269" t="s">
        <v>2475</v>
      </c>
      <c r="AI269" s="1">
        <v>31607</v>
      </c>
      <c r="AJ269" t="s">
        <v>111</v>
      </c>
      <c r="AK269" t="s">
        <v>2476</v>
      </c>
      <c r="AL269" t="s">
        <v>605</v>
      </c>
      <c r="AM269" t="s">
        <v>2477</v>
      </c>
      <c r="AN269" t="str">
        <f t="shared" si="5"/>
        <v>CUSI MAMANI NELLY ROXANA</v>
      </c>
      <c r="AO269" t="s">
        <v>90</v>
      </c>
      <c r="AP269" s="1">
        <v>36526</v>
      </c>
      <c r="AQ269" t="s">
        <v>2478</v>
      </c>
      <c r="AR269" t="s">
        <v>279</v>
      </c>
      <c r="AS269" t="s">
        <v>101</v>
      </c>
      <c r="AT269" s="1">
        <v>2</v>
      </c>
      <c r="AU269" s="1">
        <v>2</v>
      </c>
      <c r="AV269" t="s">
        <v>296</v>
      </c>
      <c r="AW269" t="s">
        <v>2479</v>
      </c>
      <c r="AX269" t="s">
        <v>200</v>
      </c>
      <c r="AY269" t="s">
        <v>153</v>
      </c>
      <c r="AZ269" t="s">
        <v>1990</v>
      </c>
      <c r="BA269" t="s">
        <v>155</v>
      </c>
      <c r="BB269" t="s">
        <v>2480</v>
      </c>
      <c r="BC269" t="s">
        <v>2481</v>
      </c>
      <c r="BD269" s="1">
        <v>45020</v>
      </c>
      <c r="BE269" t="s">
        <v>2482</v>
      </c>
      <c r="BF269" t="s">
        <v>74</v>
      </c>
      <c r="BI269" t="s">
        <v>72</v>
      </c>
      <c r="BJ269" t="s">
        <v>74</v>
      </c>
    </row>
    <row r="270" spans="1:62" x14ac:dyDescent="0.25">
      <c r="A270" s="5">
        <f>COUNTIF($B$1:B270,REPORTE!$C$3)</f>
        <v>1</v>
      </c>
      <c r="B270" s="3">
        <v>220376</v>
      </c>
      <c r="C270" t="s">
        <v>59</v>
      </c>
      <c r="D270" t="s">
        <v>60</v>
      </c>
      <c r="E270" t="s">
        <v>61</v>
      </c>
      <c r="F270" t="s">
        <v>1701</v>
      </c>
      <c r="G270" t="s">
        <v>2284</v>
      </c>
      <c r="H270" t="s">
        <v>120</v>
      </c>
      <c r="I270" t="s">
        <v>65</v>
      </c>
      <c r="J270" t="s">
        <v>121</v>
      </c>
      <c r="K270" t="s">
        <v>2441</v>
      </c>
      <c r="L270" t="s">
        <v>2442</v>
      </c>
      <c r="M270" t="s">
        <v>2443</v>
      </c>
      <c r="N270" t="s">
        <v>70</v>
      </c>
      <c r="O270" t="s">
        <v>2444</v>
      </c>
      <c r="P270" t="s">
        <v>72</v>
      </c>
      <c r="Q270" t="s">
        <v>2483</v>
      </c>
      <c r="R270" t="s">
        <v>74</v>
      </c>
      <c r="S270" t="s">
        <v>75</v>
      </c>
      <c r="T270" t="s">
        <v>75</v>
      </c>
      <c r="U270" t="s">
        <v>160</v>
      </c>
      <c r="V270" t="s">
        <v>77</v>
      </c>
      <c r="W270" t="s">
        <v>2484</v>
      </c>
      <c r="X270" t="s">
        <v>407</v>
      </c>
      <c r="Y270" t="s">
        <v>408</v>
      </c>
      <c r="Z270" t="s">
        <v>81</v>
      </c>
      <c r="AA270" t="s">
        <v>82</v>
      </c>
      <c r="AD270" t="s">
        <v>83</v>
      </c>
      <c r="AE270" t="s">
        <v>84</v>
      </c>
      <c r="AF270" s="1">
        <v>38791</v>
      </c>
      <c r="AG270" s="3">
        <v>24702088</v>
      </c>
      <c r="AH270" t="s">
        <v>2485</v>
      </c>
      <c r="AI270" s="1">
        <v>24830</v>
      </c>
      <c r="AJ270" t="s">
        <v>111</v>
      </c>
      <c r="AK270" t="s">
        <v>2018</v>
      </c>
      <c r="AL270" t="s">
        <v>2486</v>
      </c>
      <c r="AM270" t="s">
        <v>1140</v>
      </c>
      <c r="AN270" t="str">
        <f t="shared" si="5"/>
        <v>FLOREZ BLANCO FLOR DE MARIA</v>
      </c>
      <c r="AO270" t="s">
        <v>90</v>
      </c>
      <c r="AP270" t="s">
        <v>100</v>
      </c>
      <c r="AQ270" t="s">
        <v>119</v>
      </c>
      <c r="AR270" t="s">
        <v>92</v>
      </c>
      <c r="AS270" t="s">
        <v>101</v>
      </c>
      <c r="AT270" t="s">
        <v>100</v>
      </c>
      <c r="AU270" t="s">
        <v>100</v>
      </c>
      <c r="AV270" t="s">
        <v>2487</v>
      </c>
      <c r="AW270" t="s">
        <v>95</v>
      </c>
      <c r="AX270" t="s">
        <v>96</v>
      </c>
      <c r="AZ270" t="s">
        <v>2488</v>
      </c>
      <c r="BB270" t="s">
        <v>2489</v>
      </c>
      <c r="BC270" t="s">
        <v>2490</v>
      </c>
      <c r="BD270" t="s">
        <v>100</v>
      </c>
      <c r="BE270" t="s">
        <v>74</v>
      </c>
      <c r="BF270" t="s">
        <v>101</v>
      </c>
      <c r="BI270" t="s">
        <v>72</v>
      </c>
      <c r="BJ270" t="s">
        <v>74</v>
      </c>
    </row>
    <row r="271" spans="1:62" x14ac:dyDescent="0.25">
      <c r="A271" s="5">
        <f>COUNTIF($B$1:B271,REPORTE!$C$3)</f>
        <v>1</v>
      </c>
      <c r="B271" s="3">
        <v>220376</v>
      </c>
      <c r="C271" t="s">
        <v>59</v>
      </c>
      <c r="D271" t="s">
        <v>60</v>
      </c>
      <c r="E271" t="s">
        <v>61</v>
      </c>
      <c r="F271" t="s">
        <v>1701</v>
      </c>
      <c r="G271" t="s">
        <v>2284</v>
      </c>
      <c r="H271" t="s">
        <v>120</v>
      </c>
      <c r="I271" t="s">
        <v>65</v>
      </c>
      <c r="J271" t="s">
        <v>121</v>
      </c>
      <c r="K271" t="s">
        <v>2441</v>
      </c>
      <c r="L271" t="s">
        <v>2442</v>
      </c>
      <c r="M271" t="s">
        <v>2443</v>
      </c>
      <c r="N271" t="s">
        <v>70</v>
      </c>
      <c r="O271" t="s">
        <v>2444</v>
      </c>
      <c r="P271" t="s">
        <v>72</v>
      </c>
      <c r="Q271" t="s">
        <v>2491</v>
      </c>
      <c r="R271" t="s">
        <v>74</v>
      </c>
      <c r="S271" t="s">
        <v>75</v>
      </c>
      <c r="T271" t="s">
        <v>75</v>
      </c>
      <c r="U271" t="s">
        <v>160</v>
      </c>
      <c r="V271" t="s">
        <v>77</v>
      </c>
      <c r="W271" t="s">
        <v>2492</v>
      </c>
      <c r="X271" t="s">
        <v>181</v>
      </c>
      <c r="Y271" t="s">
        <v>143</v>
      </c>
      <c r="Z271" t="s">
        <v>81</v>
      </c>
      <c r="AA271" t="s">
        <v>82</v>
      </c>
      <c r="AD271" t="s">
        <v>83</v>
      </c>
      <c r="AE271" t="s">
        <v>84</v>
      </c>
      <c r="AF271" s="1">
        <v>43525</v>
      </c>
      <c r="AG271" s="3">
        <v>45239204</v>
      </c>
      <c r="AH271" t="s">
        <v>2493</v>
      </c>
      <c r="AI271" s="1">
        <v>31707</v>
      </c>
      <c r="AJ271" t="s">
        <v>86</v>
      </c>
      <c r="AK271" t="s">
        <v>2494</v>
      </c>
      <c r="AL271" t="s">
        <v>875</v>
      </c>
      <c r="AM271" t="s">
        <v>2495</v>
      </c>
      <c r="AN271" t="str">
        <f t="shared" si="5"/>
        <v>CHIPANA NINANQUI JAVIER RODRIGO</v>
      </c>
      <c r="AO271" t="s">
        <v>90</v>
      </c>
      <c r="AP271" s="1">
        <v>43466</v>
      </c>
      <c r="AQ271" t="s">
        <v>2496</v>
      </c>
      <c r="AR271" t="s">
        <v>92</v>
      </c>
      <c r="AS271" t="s">
        <v>101</v>
      </c>
      <c r="AT271" t="s">
        <v>100</v>
      </c>
      <c r="AU271" t="s">
        <v>100</v>
      </c>
      <c r="AV271" t="s">
        <v>94</v>
      </c>
      <c r="AW271" t="s">
        <v>95</v>
      </c>
      <c r="AX271" t="s">
        <v>96</v>
      </c>
      <c r="AZ271" t="s">
        <v>2497</v>
      </c>
      <c r="BB271" t="s">
        <v>2498</v>
      </c>
      <c r="BC271" t="s">
        <v>119</v>
      </c>
      <c r="BD271" t="s">
        <v>100</v>
      </c>
      <c r="BE271" t="s">
        <v>74</v>
      </c>
      <c r="BF271" t="s">
        <v>101</v>
      </c>
      <c r="BI271" t="s">
        <v>72</v>
      </c>
      <c r="BJ271" t="s">
        <v>74</v>
      </c>
    </row>
    <row r="272" spans="1:62" x14ac:dyDescent="0.25">
      <c r="A272" s="5">
        <f>COUNTIF($B$1:B272,REPORTE!$C$3)</f>
        <v>1</v>
      </c>
      <c r="B272" s="3">
        <v>220368</v>
      </c>
      <c r="C272" t="s">
        <v>59</v>
      </c>
      <c r="D272" t="s">
        <v>60</v>
      </c>
      <c r="E272" t="s">
        <v>61</v>
      </c>
      <c r="F272" t="s">
        <v>1701</v>
      </c>
      <c r="G272" t="s">
        <v>2284</v>
      </c>
      <c r="H272" t="s">
        <v>230</v>
      </c>
      <c r="I272" t="s">
        <v>65</v>
      </c>
      <c r="J272" t="s">
        <v>121</v>
      </c>
      <c r="K272" t="s">
        <v>2499</v>
      </c>
      <c r="L272" t="s">
        <v>2500</v>
      </c>
      <c r="M272" t="s">
        <v>2501</v>
      </c>
      <c r="N272" t="s">
        <v>70</v>
      </c>
      <c r="O272" t="s">
        <v>2502</v>
      </c>
      <c r="P272" t="s">
        <v>72</v>
      </c>
      <c r="Q272" t="s">
        <v>2503</v>
      </c>
      <c r="R272" t="s">
        <v>74</v>
      </c>
      <c r="S272" t="s">
        <v>75</v>
      </c>
      <c r="T272" t="s">
        <v>127</v>
      </c>
      <c r="U272" t="s">
        <v>128</v>
      </c>
      <c r="V272" t="s">
        <v>699</v>
      </c>
      <c r="W272" t="s">
        <v>700</v>
      </c>
      <c r="X272" t="s">
        <v>407</v>
      </c>
      <c r="Y272" t="s">
        <v>408</v>
      </c>
      <c r="Z272" t="s">
        <v>131</v>
      </c>
      <c r="AA272" t="s">
        <v>703</v>
      </c>
      <c r="AB272" s="1">
        <v>44986</v>
      </c>
      <c r="AD272" t="s">
        <v>83</v>
      </c>
      <c r="AE272" t="s">
        <v>84</v>
      </c>
      <c r="AF272" s="1">
        <v>41031</v>
      </c>
      <c r="AG272" s="3">
        <v>24586454</v>
      </c>
      <c r="AH272" t="s">
        <v>2504</v>
      </c>
      <c r="AI272" s="1">
        <v>28216</v>
      </c>
      <c r="AJ272" t="s">
        <v>86</v>
      </c>
      <c r="AK272" t="s">
        <v>311</v>
      </c>
      <c r="AL272" t="s">
        <v>264</v>
      </c>
      <c r="AM272" t="s">
        <v>2505</v>
      </c>
      <c r="AN272" t="str">
        <f t="shared" si="5"/>
        <v>HUAMAN QUISPE HECTOR</v>
      </c>
      <c r="AO272" t="s">
        <v>90</v>
      </c>
      <c r="AP272" s="1">
        <v>36526</v>
      </c>
      <c r="AQ272" t="s">
        <v>101</v>
      </c>
      <c r="AR272" t="s">
        <v>92</v>
      </c>
      <c r="AS272" t="s">
        <v>101</v>
      </c>
      <c r="AT272" s="1">
        <v>36526</v>
      </c>
      <c r="AU272" s="1">
        <v>36526</v>
      </c>
      <c r="AV272" t="s">
        <v>94</v>
      </c>
      <c r="AW272" t="s">
        <v>95</v>
      </c>
      <c r="AX272" t="s">
        <v>96</v>
      </c>
      <c r="AZ272" t="s">
        <v>2506</v>
      </c>
      <c r="BB272" t="s">
        <v>2507</v>
      </c>
      <c r="BC272" t="s">
        <v>2508</v>
      </c>
      <c r="BD272" t="s">
        <v>100</v>
      </c>
      <c r="BE272" t="s">
        <v>74</v>
      </c>
      <c r="BF272" t="s">
        <v>74</v>
      </c>
      <c r="BI272" t="s">
        <v>72</v>
      </c>
      <c r="BJ272" t="s">
        <v>74</v>
      </c>
    </row>
    <row r="273" spans="1:62" x14ac:dyDescent="0.25">
      <c r="A273" s="5">
        <f>COUNTIF($B$1:B273,REPORTE!$C$3)</f>
        <v>1</v>
      </c>
      <c r="B273" s="3">
        <v>220368</v>
      </c>
      <c r="C273" t="s">
        <v>59</v>
      </c>
      <c r="D273" t="s">
        <v>60</v>
      </c>
      <c r="E273" t="s">
        <v>61</v>
      </c>
      <c r="F273" t="s">
        <v>1701</v>
      </c>
      <c r="G273" t="s">
        <v>2284</v>
      </c>
      <c r="H273" t="s">
        <v>230</v>
      </c>
      <c r="I273" t="s">
        <v>65</v>
      </c>
      <c r="J273" t="s">
        <v>121</v>
      </c>
      <c r="K273" t="s">
        <v>2499</v>
      </c>
      <c r="L273" t="s">
        <v>2500</v>
      </c>
      <c r="M273" t="s">
        <v>2501</v>
      </c>
      <c r="N273" t="s">
        <v>70</v>
      </c>
      <c r="O273" t="s">
        <v>2502</v>
      </c>
      <c r="P273" t="s">
        <v>72</v>
      </c>
      <c r="Q273" t="s">
        <v>2509</v>
      </c>
      <c r="R273" t="s">
        <v>74</v>
      </c>
      <c r="S273" t="s">
        <v>75</v>
      </c>
      <c r="T273" t="s">
        <v>75</v>
      </c>
      <c r="U273" t="s">
        <v>160</v>
      </c>
      <c r="V273" t="s">
        <v>77</v>
      </c>
      <c r="W273" t="s">
        <v>2510</v>
      </c>
      <c r="X273" t="s">
        <v>181</v>
      </c>
      <c r="Y273" t="s">
        <v>143</v>
      </c>
      <c r="Z273" t="s">
        <v>81</v>
      </c>
      <c r="AA273" t="s">
        <v>82</v>
      </c>
      <c r="AD273" t="s">
        <v>83</v>
      </c>
      <c r="AE273" t="s">
        <v>84</v>
      </c>
      <c r="AF273" t="s">
        <v>100</v>
      </c>
      <c r="AG273" s="3">
        <v>24704875</v>
      </c>
      <c r="AH273" t="s">
        <v>2511</v>
      </c>
      <c r="AI273" s="1">
        <v>25245</v>
      </c>
      <c r="AJ273" t="s">
        <v>86</v>
      </c>
      <c r="AK273" t="s">
        <v>1744</v>
      </c>
      <c r="AL273" t="s">
        <v>714</v>
      </c>
      <c r="AM273" t="s">
        <v>2512</v>
      </c>
      <c r="AN273" t="str">
        <f t="shared" si="5"/>
        <v>CHOQUE CHALLCO ESTANISLAO</v>
      </c>
      <c r="AO273" t="s">
        <v>166</v>
      </c>
      <c r="AP273" s="1">
        <v>44965</v>
      </c>
      <c r="AQ273" t="s">
        <v>119</v>
      </c>
      <c r="AR273" t="s">
        <v>197</v>
      </c>
      <c r="AS273" t="s">
        <v>2513</v>
      </c>
      <c r="AT273" s="1">
        <v>36327</v>
      </c>
      <c r="AU273" s="1">
        <v>36327</v>
      </c>
      <c r="AV273" t="s">
        <v>296</v>
      </c>
      <c r="AW273" t="s">
        <v>74</v>
      </c>
      <c r="AX273" t="s">
        <v>200</v>
      </c>
      <c r="AY273" t="s">
        <v>153</v>
      </c>
      <c r="AZ273" t="s">
        <v>201</v>
      </c>
      <c r="BA273" t="s">
        <v>155</v>
      </c>
      <c r="BB273" t="s">
        <v>2514</v>
      </c>
      <c r="BC273" t="s">
        <v>2515</v>
      </c>
      <c r="BD273" t="s">
        <v>100</v>
      </c>
      <c r="BE273" t="s">
        <v>74</v>
      </c>
      <c r="BF273" t="s">
        <v>74</v>
      </c>
      <c r="BI273" t="s">
        <v>72</v>
      </c>
      <c r="BJ273" t="s">
        <v>74</v>
      </c>
    </row>
    <row r="274" spans="1:62" x14ac:dyDescent="0.25">
      <c r="A274" s="5">
        <f>COUNTIF($B$1:B274,REPORTE!$C$3)</f>
        <v>1</v>
      </c>
      <c r="B274" s="3">
        <v>220368</v>
      </c>
      <c r="C274" t="s">
        <v>59</v>
      </c>
      <c r="D274" t="s">
        <v>60</v>
      </c>
      <c r="E274" t="s">
        <v>61</v>
      </c>
      <c r="F274" t="s">
        <v>1701</v>
      </c>
      <c r="G274" t="s">
        <v>2284</v>
      </c>
      <c r="H274" t="s">
        <v>230</v>
      </c>
      <c r="I274" t="s">
        <v>65</v>
      </c>
      <c r="J274" t="s">
        <v>121</v>
      </c>
      <c r="K274" t="s">
        <v>2499</v>
      </c>
      <c r="L274" t="s">
        <v>2500</v>
      </c>
      <c r="M274" t="s">
        <v>2501</v>
      </c>
      <c r="N274" t="s">
        <v>70</v>
      </c>
      <c r="O274" t="s">
        <v>2502</v>
      </c>
      <c r="P274" t="s">
        <v>72</v>
      </c>
      <c r="Q274" t="s">
        <v>2516</v>
      </c>
      <c r="R274" t="s">
        <v>74</v>
      </c>
      <c r="S274" t="s">
        <v>75</v>
      </c>
      <c r="T274" t="s">
        <v>75</v>
      </c>
      <c r="U274" t="s">
        <v>160</v>
      </c>
      <c r="V274" t="s">
        <v>77</v>
      </c>
      <c r="W274" t="s">
        <v>161</v>
      </c>
      <c r="X274" t="s">
        <v>181</v>
      </c>
      <c r="Y274" t="s">
        <v>143</v>
      </c>
      <c r="Z274" t="s">
        <v>81</v>
      </c>
      <c r="AA274" t="s">
        <v>82</v>
      </c>
      <c r="AD274" t="s">
        <v>83</v>
      </c>
      <c r="AE274" t="s">
        <v>84</v>
      </c>
      <c r="AF274" s="1">
        <v>36526</v>
      </c>
      <c r="AG274" s="3">
        <v>24718415</v>
      </c>
      <c r="AH274" t="s">
        <v>2517</v>
      </c>
      <c r="AI274" s="1">
        <v>28144</v>
      </c>
      <c r="AJ274" t="s">
        <v>111</v>
      </c>
      <c r="AK274" t="s">
        <v>2518</v>
      </c>
      <c r="AL274" t="s">
        <v>193</v>
      </c>
      <c r="AM274" t="s">
        <v>2519</v>
      </c>
      <c r="AN274" t="str">
        <f t="shared" si="5"/>
        <v>ARMACTA CCOPA MARTHA</v>
      </c>
      <c r="AO274" t="s">
        <v>92</v>
      </c>
      <c r="AP274" t="s">
        <v>100</v>
      </c>
      <c r="AQ274" t="s">
        <v>119</v>
      </c>
      <c r="AR274" t="s">
        <v>92</v>
      </c>
      <c r="AS274" t="s">
        <v>2520</v>
      </c>
      <c r="AT274" t="s">
        <v>100</v>
      </c>
      <c r="AU274" t="s">
        <v>100</v>
      </c>
      <c r="AV274" t="s">
        <v>119</v>
      </c>
      <c r="AW274" t="s">
        <v>95</v>
      </c>
      <c r="AX274" t="s">
        <v>136</v>
      </c>
      <c r="AZ274" t="s">
        <v>119</v>
      </c>
      <c r="BB274" t="s">
        <v>2521</v>
      </c>
      <c r="BC274" t="s">
        <v>119</v>
      </c>
      <c r="BD274" t="s">
        <v>100</v>
      </c>
      <c r="BE274" t="s">
        <v>74</v>
      </c>
      <c r="BF274" t="s">
        <v>101</v>
      </c>
      <c r="BI274" t="s">
        <v>72</v>
      </c>
      <c r="BJ274" t="s">
        <v>74</v>
      </c>
    </row>
    <row r="275" spans="1:62" x14ac:dyDescent="0.25">
      <c r="A275" s="5">
        <f>COUNTIF($B$1:B275,REPORTE!$C$3)</f>
        <v>1</v>
      </c>
      <c r="B275" s="3">
        <v>201749</v>
      </c>
      <c r="C275" t="s">
        <v>59</v>
      </c>
      <c r="D275" t="s">
        <v>60</v>
      </c>
      <c r="E275" t="s">
        <v>61</v>
      </c>
      <c r="F275" t="s">
        <v>1701</v>
      </c>
      <c r="G275" t="s">
        <v>2284</v>
      </c>
      <c r="H275" t="s">
        <v>230</v>
      </c>
      <c r="I275" t="s">
        <v>65</v>
      </c>
      <c r="J275" t="s">
        <v>498</v>
      </c>
      <c r="K275" t="s">
        <v>2522</v>
      </c>
      <c r="L275" t="s">
        <v>2523</v>
      </c>
      <c r="M275" t="s">
        <v>2524</v>
      </c>
      <c r="N275" t="s">
        <v>70</v>
      </c>
      <c r="O275" t="s">
        <v>2525</v>
      </c>
      <c r="P275" t="s">
        <v>72</v>
      </c>
      <c r="Q275" t="s">
        <v>2526</v>
      </c>
      <c r="R275" t="s">
        <v>74</v>
      </c>
      <c r="S275" t="s">
        <v>75</v>
      </c>
      <c r="T275" t="s">
        <v>75</v>
      </c>
      <c r="U275" t="s">
        <v>160</v>
      </c>
      <c r="V275" t="s">
        <v>141</v>
      </c>
      <c r="W275" t="s">
        <v>2527</v>
      </c>
      <c r="X275" t="s">
        <v>74</v>
      </c>
      <c r="Y275" t="s">
        <v>2528</v>
      </c>
      <c r="Z275" t="s">
        <v>81</v>
      </c>
      <c r="AA275" t="s">
        <v>82</v>
      </c>
      <c r="AB275" s="1">
        <v>44986</v>
      </c>
      <c r="AC275" s="1">
        <v>45291</v>
      </c>
      <c r="AD275" t="s">
        <v>83</v>
      </c>
      <c r="AE275" t="s">
        <v>146</v>
      </c>
      <c r="AF275" t="s">
        <v>100</v>
      </c>
      <c r="AG275" s="3">
        <v>42706056</v>
      </c>
      <c r="AH275" t="s">
        <v>2529</v>
      </c>
      <c r="AI275" s="1">
        <v>30785</v>
      </c>
      <c r="AJ275" t="s">
        <v>111</v>
      </c>
      <c r="AK275" t="s">
        <v>1547</v>
      </c>
      <c r="AL275" t="s">
        <v>654</v>
      </c>
      <c r="AM275" t="s">
        <v>114</v>
      </c>
      <c r="AN275" t="str">
        <f t="shared" si="5"/>
        <v>RODRIGUEZ VERA EDITH</v>
      </c>
      <c r="AO275" t="s">
        <v>166</v>
      </c>
      <c r="AP275" s="1">
        <v>41893</v>
      </c>
      <c r="AQ275" t="s">
        <v>2530</v>
      </c>
      <c r="AR275" t="s">
        <v>279</v>
      </c>
      <c r="AS275" t="s">
        <v>2531</v>
      </c>
      <c r="AT275" s="1">
        <v>41893</v>
      </c>
      <c r="AU275" s="1">
        <v>41893</v>
      </c>
      <c r="AV275" t="s">
        <v>94</v>
      </c>
      <c r="AW275" t="s">
        <v>74</v>
      </c>
      <c r="AX275" t="s">
        <v>152</v>
      </c>
      <c r="AY275" t="s">
        <v>153</v>
      </c>
      <c r="AZ275" t="s">
        <v>1679</v>
      </c>
      <c r="BA275" t="s">
        <v>661</v>
      </c>
      <c r="BB275" t="s">
        <v>2532</v>
      </c>
      <c r="BC275" t="s">
        <v>2533</v>
      </c>
      <c r="BD275" s="1">
        <v>44991</v>
      </c>
      <c r="BE275" t="s">
        <v>2534</v>
      </c>
      <c r="BF275" t="s">
        <v>74</v>
      </c>
      <c r="BI275" t="s">
        <v>72</v>
      </c>
      <c r="BJ275" t="s">
        <v>74</v>
      </c>
    </row>
    <row r="276" spans="1:62" x14ac:dyDescent="0.25">
      <c r="A276" s="5">
        <f>COUNTIF($B$1:B276,REPORTE!$C$3)</f>
        <v>1</v>
      </c>
      <c r="B276" s="3">
        <v>201749</v>
      </c>
      <c r="C276" t="s">
        <v>59</v>
      </c>
      <c r="D276" t="s">
        <v>60</v>
      </c>
      <c r="E276" t="s">
        <v>61</v>
      </c>
      <c r="F276" t="s">
        <v>1701</v>
      </c>
      <c r="G276" t="s">
        <v>2284</v>
      </c>
      <c r="H276" t="s">
        <v>230</v>
      </c>
      <c r="I276" t="s">
        <v>65</v>
      </c>
      <c r="J276" t="s">
        <v>498</v>
      </c>
      <c r="K276" t="s">
        <v>2522</v>
      </c>
      <c r="L276" t="s">
        <v>2523</v>
      </c>
      <c r="M276" t="s">
        <v>2524</v>
      </c>
      <c r="N276" t="s">
        <v>70</v>
      </c>
      <c r="O276" t="s">
        <v>2525</v>
      </c>
      <c r="P276" t="s">
        <v>72</v>
      </c>
      <c r="Q276" t="s">
        <v>2535</v>
      </c>
      <c r="R276" t="s">
        <v>74</v>
      </c>
      <c r="S276" t="s">
        <v>75</v>
      </c>
      <c r="T276" t="s">
        <v>75</v>
      </c>
      <c r="U276" t="s">
        <v>76</v>
      </c>
      <c r="V276" t="s">
        <v>77</v>
      </c>
      <c r="W276" t="s">
        <v>2536</v>
      </c>
      <c r="X276" t="s">
        <v>79</v>
      </c>
      <c r="Y276" t="s">
        <v>80</v>
      </c>
      <c r="Z276" t="s">
        <v>81</v>
      </c>
      <c r="AA276" t="s">
        <v>82</v>
      </c>
      <c r="AB276" s="1">
        <v>44927</v>
      </c>
      <c r="AC276" s="1">
        <v>45291</v>
      </c>
      <c r="AD276" t="s">
        <v>83</v>
      </c>
      <c r="AE276" t="s">
        <v>84</v>
      </c>
      <c r="AF276" s="1">
        <v>42430</v>
      </c>
      <c r="AG276" s="3">
        <v>24705317</v>
      </c>
      <c r="AH276" t="s">
        <v>2537</v>
      </c>
      <c r="AI276" s="1">
        <v>26019</v>
      </c>
      <c r="AJ276" t="s">
        <v>111</v>
      </c>
      <c r="AK276" t="s">
        <v>1068</v>
      </c>
      <c r="AL276" t="s">
        <v>2538</v>
      </c>
      <c r="AM276" t="s">
        <v>2539</v>
      </c>
      <c r="AN276" t="str">
        <f t="shared" si="5"/>
        <v>AGUILAR MIRANDA YUREMA</v>
      </c>
      <c r="AO276" t="s">
        <v>90</v>
      </c>
      <c r="AP276" s="1">
        <v>42474</v>
      </c>
      <c r="AQ276" t="s">
        <v>119</v>
      </c>
      <c r="AR276" t="s">
        <v>92</v>
      </c>
      <c r="AS276" t="s">
        <v>101</v>
      </c>
      <c r="AT276" s="1">
        <v>42474</v>
      </c>
      <c r="AU276" s="1">
        <v>42474</v>
      </c>
      <c r="AV276" t="s">
        <v>837</v>
      </c>
      <c r="AW276" t="s">
        <v>95</v>
      </c>
      <c r="AX276" t="s">
        <v>96</v>
      </c>
      <c r="AZ276" t="s">
        <v>837</v>
      </c>
      <c r="BB276" t="s">
        <v>2540</v>
      </c>
      <c r="BC276" t="s">
        <v>119</v>
      </c>
      <c r="BD276" t="s">
        <v>100</v>
      </c>
      <c r="BE276" t="s">
        <v>74</v>
      </c>
      <c r="BF276" t="s">
        <v>101</v>
      </c>
      <c r="BI276" t="s">
        <v>72</v>
      </c>
      <c r="BJ276" t="s">
        <v>74</v>
      </c>
    </row>
    <row r="277" spans="1:62" x14ac:dyDescent="0.25">
      <c r="A277" s="5">
        <f>COUNTIF($B$1:B277,REPORTE!$C$3)</f>
        <v>1</v>
      </c>
      <c r="B277" s="3">
        <v>201749</v>
      </c>
      <c r="C277" t="s">
        <v>59</v>
      </c>
      <c r="D277" t="s">
        <v>60</v>
      </c>
      <c r="E277" t="s">
        <v>61</v>
      </c>
      <c r="F277" t="s">
        <v>1701</v>
      </c>
      <c r="G277" t="s">
        <v>2284</v>
      </c>
      <c r="H277" t="s">
        <v>230</v>
      </c>
      <c r="I277" t="s">
        <v>65</v>
      </c>
      <c r="J277" t="s">
        <v>498</v>
      </c>
      <c r="K277" t="s">
        <v>2522</v>
      </c>
      <c r="L277" t="s">
        <v>2523</v>
      </c>
      <c r="M277" t="s">
        <v>2524</v>
      </c>
      <c r="N277" t="s">
        <v>70</v>
      </c>
      <c r="O277" t="s">
        <v>2525</v>
      </c>
      <c r="P277" t="s">
        <v>72</v>
      </c>
      <c r="Q277" t="s">
        <v>2541</v>
      </c>
      <c r="R277" t="s">
        <v>74</v>
      </c>
      <c r="S277" t="s">
        <v>75</v>
      </c>
      <c r="T277" t="s">
        <v>75</v>
      </c>
      <c r="U277" t="s">
        <v>160</v>
      </c>
      <c r="V277" t="s">
        <v>77</v>
      </c>
      <c r="W277" t="s">
        <v>689</v>
      </c>
      <c r="X277" t="s">
        <v>79</v>
      </c>
      <c r="Y277" t="s">
        <v>80</v>
      </c>
      <c r="Z277" t="s">
        <v>81</v>
      </c>
      <c r="AA277" t="s">
        <v>82</v>
      </c>
      <c r="AD277" t="s">
        <v>83</v>
      </c>
      <c r="AE277" t="s">
        <v>84</v>
      </c>
      <c r="AF277" s="1">
        <v>36526</v>
      </c>
      <c r="AG277" s="3">
        <v>24711213</v>
      </c>
      <c r="AH277" t="s">
        <v>2542</v>
      </c>
      <c r="AI277" s="1">
        <v>21536</v>
      </c>
      <c r="AJ277" t="s">
        <v>111</v>
      </c>
      <c r="AK277" t="s">
        <v>562</v>
      </c>
      <c r="AL277" t="s">
        <v>547</v>
      </c>
      <c r="AM277" t="s">
        <v>2543</v>
      </c>
      <c r="AN277" t="str">
        <f t="shared" si="5"/>
        <v>DIAZ SANCHEZ MARTA</v>
      </c>
      <c r="AO277" t="s">
        <v>92</v>
      </c>
      <c r="AP277" t="s">
        <v>100</v>
      </c>
      <c r="AQ277" t="s">
        <v>119</v>
      </c>
      <c r="AR277" t="s">
        <v>92</v>
      </c>
      <c r="AS277" t="s">
        <v>119</v>
      </c>
      <c r="AT277" t="s">
        <v>100</v>
      </c>
      <c r="AU277" t="s">
        <v>100</v>
      </c>
      <c r="AV277" t="s">
        <v>119</v>
      </c>
      <c r="AW277" t="s">
        <v>95</v>
      </c>
      <c r="AX277" t="s">
        <v>136</v>
      </c>
      <c r="AZ277" t="s">
        <v>119</v>
      </c>
      <c r="BB277" t="s">
        <v>2544</v>
      </c>
      <c r="BC277" t="s">
        <v>119</v>
      </c>
      <c r="BD277" t="s">
        <v>100</v>
      </c>
      <c r="BE277" t="s">
        <v>74</v>
      </c>
      <c r="BF277" t="s">
        <v>101</v>
      </c>
      <c r="BI277" t="s">
        <v>72</v>
      </c>
      <c r="BJ277" t="s">
        <v>74</v>
      </c>
    </row>
    <row r="278" spans="1:62" x14ac:dyDescent="0.25">
      <c r="A278" s="5">
        <f>COUNTIF($B$1:B278,REPORTE!$C$3)</f>
        <v>1</v>
      </c>
      <c r="B278" s="3">
        <v>201731</v>
      </c>
      <c r="C278" t="s">
        <v>59</v>
      </c>
      <c r="D278" t="s">
        <v>60</v>
      </c>
      <c r="E278" t="s">
        <v>61</v>
      </c>
      <c r="F278" t="s">
        <v>1701</v>
      </c>
      <c r="G278" t="s">
        <v>2284</v>
      </c>
      <c r="H278" t="s">
        <v>64</v>
      </c>
      <c r="I278" t="s">
        <v>65</v>
      </c>
      <c r="J278" t="s">
        <v>498</v>
      </c>
      <c r="K278" t="s">
        <v>2545</v>
      </c>
      <c r="L278" t="s">
        <v>2546</v>
      </c>
      <c r="M278" t="s">
        <v>2547</v>
      </c>
      <c r="N278" t="s">
        <v>70</v>
      </c>
      <c r="O278" t="s">
        <v>2548</v>
      </c>
      <c r="P278" t="s">
        <v>72</v>
      </c>
      <c r="Q278" t="s">
        <v>2549</v>
      </c>
      <c r="R278" t="s">
        <v>74</v>
      </c>
      <c r="S278" t="s">
        <v>75</v>
      </c>
      <c r="T278" t="s">
        <v>75</v>
      </c>
      <c r="U278" t="s">
        <v>76</v>
      </c>
      <c r="V278" t="s">
        <v>77</v>
      </c>
      <c r="W278" t="s">
        <v>2550</v>
      </c>
      <c r="X278" t="s">
        <v>181</v>
      </c>
      <c r="Y278" t="s">
        <v>143</v>
      </c>
      <c r="Z278" t="s">
        <v>81</v>
      </c>
      <c r="AA278" t="s">
        <v>82</v>
      </c>
      <c r="AB278" s="1">
        <v>44927</v>
      </c>
      <c r="AC278" s="1">
        <v>45291</v>
      </c>
      <c r="AD278" t="s">
        <v>83</v>
      </c>
      <c r="AE278" t="s">
        <v>84</v>
      </c>
      <c r="AF278" s="1">
        <v>41334</v>
      </c>
      <c r="AG278" s="3">
        <v>24664000</v>
      </c>
      <c r="AH278" t="s">
        <v>2551</v>
      </c>
      <c r="AI278" s="1">
        <v>23483</v>
      </c>
      <c r="AJ278" t="s">
        <v>111</v>
      </c>
      <c r="AK278" t="s">
        <v>311</v>
      </c>
      <c r="AL278" t="s">
        <v>2552</v>
      </c>
      <c r="AM278" t="s">
        <v>2553</v>
      </c>
      <c r="AN278" t="str">
        <f t="shared" si="5"/>
        <v>HUAMAN CCORI ENGRACIA</v>
      </c>
      <c r="AO278" t="s">
        <v>166</v>
      </c>
      <c r="AP278" s="1">
        <v>36526</v>
      </c>
      <c r="AQ278" t="s">
        <v>101</v>
      </c>
      <c r="AR278" t="s">
        <v>348</v>
      </c>
      <c r="AS278" t="s">
        <v>101</v>
      </c>
      <c r="AT278" s="1">
        <v>36526</v>
      </c>
      <c r="AU278" s="1">
        <v>36526</v>
      </c>
      <c r="AV278" t="s">
        <v>94</v>
      </c>
      <c r="AW278" t="s">
        <v>95</v>
      </c>
      <c r="AX278" t="s">
        <v>152</v>
      </c>
      <c r="AZ278" t="s">
        <v>2554</v>
      </c>
      <c r="BB278" t="s">
        <v>2555</v>
      </c>
      <c r="BC278" t="s">
        <v>119</v>
      </c>
      <c r="BD278" t="s">
        <v>100</v>
      </c>
      <c r="BE278" t="s">
        <v>74</v>
      </c>
      <c r="BF278" t="s">
        <v>101</v>
      </c>
      <c r="BI278" t="s">
        <v>72</v>
      </c>
      <c r="BJ278" t="s">
        <v>74</v>
      </c>
    </row>
    <row r="279" spans="1:62" x14ac:dyDescent="0.25">
      <c r="A279" s="5">
        <f>COUNTIF($B$1:B279,REPORTE!$C$3)</f>
        <v>1</v>
      </c>
      <c r="B279" s="3">
        <v>201715</v>
      </c>
      <c r="C279" t="s">
        <v>59</v>
      </c>
      <c r="D279" t="s">
        <v>60</v>
      </c>
      <c r="E279" t="s">
        <v>61</v>
      </c>
      <c r="F279" t="s">
        <v>1701</v>
      </c>
      <c r="G279" t="s">
        <v>2284</v>
      </c>
      <c r="H279" t="s">
        <v>120</v>
      </c>
      <c r="I279" t="s">
        <v>65</v>
      </c>
      <c r="J279" t="s">
        <v>498</v>
      </c>
      <c r="K279" t="s">
        <v>2556</v>
      </c>
      <c r="L279" t="s">
        <v>2557</v>
      </c>
      <c r="M279" t="s">
        <v>2558</v>
      </c>
      <c r="N279" t="s">
        <v>70</v>
      </c>
      <c r="O279" t="s">
        <v>2559</v>
      </c>
      <c r="P279" t="s">
        <v>72</v>
      </c>
      <c r="Q279" t="s">
        <v>2560</v>
      </c>
      <c r="R279" t="s">
        <v>74</v>
      </c>
      <c r="S279" t="s">
        <v>75</v>
      </c>
      <c r="T279" t="s">
        <v>127</v>
      </c>
      <c r="U279" t="s">
        <v>128</v>
      </c>
      <c r="V279" t="s">
        <v>699</v>
      </c>
      <c r="W279" t="s">
        <v>2561</v>
      </c>
      <c r="X279" t="s">
        <v>79</v>
      </c>
      <c r="Y279" t="s">
        <v>80</v>
      </c>
      <c r="Z279" t="s">
        <v>131</v>
      </c>
      <c r="AA279" t="s">
        <v>2562</v>
      </c>
      <c r="AB279" s="1">
        <v>45047</v>
      </c>
      <c r="AC279" s="1">
        <v>46507</v>
      </c>
      <c r="AD279" t="s">
        <v>83</v>
      </c>
      <c r="AE279" t="s">
        <v>84</v>
      </c>
      <c r="AF279" s="1">
        <v>43515</v>
      </c>
      <c r="AG279" s="3">
        <v>40360774</v>
      </c>
      <c r="AH279" t="s">
        <v>2563</v>
      </c>
      <c r="AI279" s="1">
        <v>28926</v>
      </c>
      <c r="AJ279" t="s">
        <v>86</v>
      </c>
      <c r="AK279" t="s">
        <v>605</v>
      </c>
      <c r="AL279" t="s">
        <v>835</v>
      </c>
      <c r="AM279" t="s">
        <v>2564</v>
      </c>
      <c r="AN279" t="str">
        <f t="shared" si="5"/>
        <v>MAMANI ESQUIVEL EDWING</v>
      </c>
      <c r="AO279" t="s">
        <v>92</v>
      </c>
      <c r="AP279" s="1">
        <v>43515</v>
      </c>
      <c r="AQ279" t="s">
        <v>74</v>
      </c>
      <c r="AR279" t="s">
        <v>92</v>
      </c>
      <c r="AS279" t="s">
        <v>74</v>
      </c>
      <c r="AT279" s="1">
        <v>43515</v>
      </c>
      <c r="AU279" s="1">
        <v>43515</v>
      </c>
      <c r="AV279" t="s">
        <v>74</v>
      </c>
      <c r="AW279" t="s">
        <v>95</v>
      </c>
      <c r="AX279" t="s">
        <v>136</v>
      </c>
      <c r="AZ279" t="s">
        <v>1770</v>
      </c>
      <c r="BB279" t="s">
        <v>2565</v>
      </c>
      <c r="BD279" s="1">
        <v>44560</v>
      </c>
      <c r="BE279" t="s">
        <v>2566</v>
      </c>
      <c r="BF279" t="s">
        <v>101</v>
      </c>
      <c r="BI279" t="s">
        <v>72</v>
      </c>
      <c r="BJ279" t="s">
        <v>74</v>
      </c>
    </row>
    <row r="280" spans="1:62" x14ac:dyDescent="0.25">
      <c r="A280" s="5">
        <f>COUNTIF($B$1:B280,REPORTE!$C$3)</f>
        <v>1</v>
      </c>
      <c r="B280" s="3">
        <v>201715</v>
      </c>
      <c r="C280" t="s">
        <v>59</v>
      </c>
      <c r="D280" t="s">
        <v>60</v>
      </c>
      <c r="E280" t="s">
        <v>61</v>
      </c>
      <c r="F280" t="s">
        <v>1701</v>
      </c>
      <c r="G280" t="s">
        <v>2284</v>
      </c>
      <c r="H280" t="s">
        <v>120</v>
      </c>
      <c r="I280" t="s">
        <v>65</v>
      </c>
      <c r="J280" t="s">
        <v>498</v>
      </c>
      <c r="K280" t="s">
        <v>2556</v>
      </c>
      <c r="L280" t="s">
        <v>2557</v>
      </c>
      <c r="M280" t="s">
        <v>2558</v>
      </c>
      <c r="N280" t="s">
        <v>70</v>
      </c>
      <c r="O280" t="s">
        <v>2559</v>
      </c>
      <c r="P280" t="s">
        <v>72</v>
      </c>
      <c r="Q280" t="s">
        <v>2567</v>
      </c>
      <c r="R280" t="s">
        <v>74</v>
      </c>
      <c r="S280" t="s">
        <v>75</v>
      </c>
      <c r="T280" t="s">
        <v>75</v>
      </c>
      <c r="U280" t="s">
        <v>160</v>
      </c>
      <c r="V280" t="s">
        <v>77</v>
      </c>
      <c r="W280" t="s">
        <v>2568</v>
      </c>
      <c r="X280" t="s">
        <v>108</v>
      </c>
      <c r="Y280" t="s">
        <v>109</v>
      </c>
      <c r="Z280" t="s">
        <v>81</v>
      </c>
      <c r="AA280" t="s">
        <v>82</v>
      </c>
      <c r="AD280" t="s">
        <v>83</v>
      </c>
      <c r="AE280" t="s">
        <v>84</v>
      </c>
      <c r="AF280" s="1">
        <v>31867</v>
      </c>
      <c r="AG280" s="3">
        <v>44475741</v>
      </c>
      <c r="AH280" t="s">
        <v>2569</v>
      </c>
      <c r="AI280" s="1">
        <v>31867</v>
      </c>
      <c r="AJ280" t="s">
        <v>111</v>
      </c>
      <c r="AK280" t="s">
        <v>1254</v>
      </c>
      <c r="AL280" t="s">
        <v>2570</v>
      </c>
      <c r="AM280" t="s">
        <v>2571</v>
      </c>
      <c r="AN280" t="str">
        <f t="shared" si="5"/>
        <v>SUCA FERATA MARLENY</v>
      </c>
      <c r="AO280" t="s">
        <v>90</v>
      </c>
      <c r="AP280" s="1">
        <v>2</v>
      </c>
      <c r="AQ280" t="s">
        <v>2572</v>
      </c>
      <c r="AR280" t="s">
        <v>92</v>
      </c>
      <c r="AS280" t="s">
        <v>101</v>
      </c>
      <c r="AT280" s="1">
        <v>2</v>
      </c>
      <c r="AU280" s="1">
        <v>2</v>
      </c>
      <c r="AV280" t="s">
        <v>2573</v>
      </c>
      <c r="AW280" t="s">
        <v>95</v>
      </c>
      <c r="AX280" t="s">
        <v>96</v>
      </c>
      <c r="AZ280" t="s">
        <v>2574</v>
      </c>
      <c r="BB280" t="s">
        <v>2575</v>
      </c>
      <c r="BC280" t="s">
        <v>119</v>
      </c>
      <c r="BD280" t="s">
        <v>100</v>
      </c>
      <c r="BE280" t="s">
        <v>74</v>
      </c>
      <c r="BF280" t="s">
        <v>101</v>
      </c>
      <c r="BI280" t="s">
        <v>72</v>
      </c>
      <c r="BJ280" t="s">
        <v>74</v>
      </c>
    </row>
    <row r="281" spans="1:62" x14ac:dyDescent="0.25">
      <c r="A281" s="5">
        <f>COUNTIF($B$1:B281,REPORTE!$C$3)</f>
        <v>1</v>
      </c>
      <c r="B281" s="3">
        <v>201715</v>
      </c>
      <c r="C281" t="s">
        <v>59</v>
      </c>
      <c r="D281" t="s">
        <v>60</v>
      </c>
      <c r="E281" t="s">
        <v>61</v>
      </c>
      <c r="F281" t="s">
        <v>1701</v>
      </c>
      <c r="G281" t="s">
        <v>2284</v>
      </c>
      <c r="H281" t="s">
        <v>120</v>
      </c>
      <c r="I281" t="s">
        <v>65</v>
      </c>
      <c r="J281" t="s">
        <v>498</v>
      </c>
      <c r="K281" t="s">
        <v>2556</v>
      </c>
      <c r="L281" t="s">
        <v>2557</v>
      </c>
      <c r="M281" t="s">
        <v>2558</v>
      </c>
      <c r="N281" t="s">
        <v>70</v>
      </c>
      <c r="O281" t="s">
        <v>2559</v>
      </c>
      <c r="P281" t="s">
        <v>72</v>
      </c>
      <c r="Q281" t="s">
        <v>2576</v>
      </c>
      <c r="R281" t="s">
        <v>74</v>
      </c>
      <c r="S281" t="s">
        <v>75</v>
      </c>
      <c r="T281" t="s">
        <v>75</v>
      </c>
      <c r="U281" t="s">
        <v>160</v>
      </c>
      <c r="V281" t="s">
        <v>77</v>
      </c>
      <c r="W281" t="s">
        <v>689</v>
      </c>
      <c r="X281" t="s">
        <v>181</v>
      </c>
      <c r="Y281" t="s">
        <v>143</v>
      </c>
      <c r="Z281" t="s">
        <v>81</v>
      </c>
      <c r="AA281" t="s">
        <v>82</v>
      </c>
      <c r="AD281" t="s">
        <v>83</v>
      </c>
      <c r="AE281" t="s">
        <v>84</v>
      </c>
      <c r="AF281" s="1">
        <v>36526</v>
      </c>
      <c r="AG281" s="3">
        <v>24671468</v>
      </c>
      <c r="AH281" t="s">
        <v>2577</v>
      </c>
      <c r="AI281" s="1">
        <v>23387</v>
      </c>
      <c r="AJ281" t="s">
        <v>111</v>
      </c>
      <c r="AK281" t="s">
        <v>2578</v>
      </c>
      <c r="AL281" t="s">
        <v>514</v>
      </c>
      <c r="AM281" t="s">
        <v>2579</v>
      </c>
      <c r="AN281" t="str">
        <f t="shared" si="5"/>
        <v>VISA MERMA MARIA OLGA</v>
      </c>
      <c r="AO281" t="s">
        <v>92</v>
      </c>
      <c r="AP281" t="s">
        <v>100</v>
      </c>
      <c r="AQ281" t="s">
        <v>119</v>
      </c>
      <c r="AR281" t="s">
        <v>92</v>
      </c>
      <c r="AS281" t="s">
        <v>2580</v>
      </c>
      <c r="AT281" t="s">
        <v>100</v>
      </c>
      <c r="AU281" t="s">
        <v>100</v>
      </c>
      <c r="AV281" t="s">
        <v>119</v>
      </c>
      <c r="AW281" t="s">
        <v>95</v>
      </c>
      <c r="AX281" t="s">
        <v>136</v>
      </c>
      <c r="AZ281" t="s">
        <v>119</v>
      </c>
      <c r="BB281" t="s">
        <v>2581</v>
      </c>
      <c r="BC281" t="s">
        <v>119</v>
      </c>
      <c r="BD281" t="s">
        <v>100</v>
      </c>
      <c r="BE281" t="s">
        <v>74</v>
      </c>
      <c r="BF281" t="s">
        <v>101</v>
      </c>
      <c r="BI281" t="s">
        <v>72</v>
      </c>
      <c r="BJ281" t="s">
        <v>74</v>
      </c>
    </row>
    <row r="282" spans="1:62" x14ac:dyDescent="0.25">
      <c r="A282" s="5">
        <f>COUNTIF($B$1:B282,REPORTE!$C$3)</f>
        <v>1</v>
      </c>
      <c r="B282" s="3">
        <v>201715</v>
      </c>
      <c r="C282" t="s">
        <v>59</v>
      </c>
      <c r="D282" t="s">
        <v>60</v>
      </c>
      <c r="E282" t="s">
        <v>61</v>
      </c>
      <c r="F282" t="s">
        <v>1701</v>
      </c>
      <c r="G282" t="s">
        <v>2284</v>
      </c>
      <c r="H282" t="s">
        <v>120</v>
      </c>
      <c r="I282" t="s">
        <v>65</v>
      </c>
      <c r="J282" t="s">
        <v>498</v>
      </c>
      <c r="K282" t="s">
        <v>2556</v>
      </c>
      <c r="L282" t="s">
        <v>2557</v>
      </c>
      <c r="M282" t="s">
        <v>2558</v>
      </c>
      <c r="N282" t="s">
        <v>70</v>
      </c>
      <c r="O282" t="s">
        <v>2559</v>
      </c>
      <c r="P282" t="s">
        <v>72</v>
      </c>
      <c r="Q282" t="s">
        <v>2582</v>
      </c>
      <c r="R282" t="s">
        <v>74</v>
      </c>
      <c r="S282" t="s">
        <v>75</v>
      </c>
      <c r="T282" t="s">
        <v>75</v>
      </c>
      <c r="U282" t="s">
        <v>160</v>
      </c>
      <c r="V282" t="s">
        <v>77</v>
      </c>
      <c r="W282" t="s">
        <v>2583</v>
      </c>
      <c r="X282" t="s">
        <v>181</v>
      </c>
      <c r="Y282" t="s">
        <v>143</v>
      </c>
      <c r="Z282" t="s">
        <v>81</v>
      </c>
      <c r="AA282" t="s">
        <v>82</v>
      </c>
      <c r="AD282" t="s">
        <v>83</v>
      </c>
      <c r="AE282" t="s">
        <v>84</v>
      </c>
      <c r="AF282" s="1">
        <v>36526</v>
      </c>
      <c r="AG282" s="3">
        <v>24660104</v>
      </c>
      <c r="AH282" t="s">
        <v>2584</v>
      </c>
      <c r="AI282" s="1">
        <v>23089</v>
      </c>
      <c r="AJ282" t="s">
        <v>111</v>
      </c>
      <c r="AK282" t="s">
        <v>2585</v>
      </c>
      <c r="AL282" t="s">
        <v>183</v>
      </c>
      <c r="AM282" t="s">
        <v>2586</v>
      </c>
      <c r="AN282" t="str">
        <f t="shared" si="5"/>
        <v>CALSI APAZA JOSEFINA</v>
      </c>
      <c r="AO282" t="s">
        <v>92</v>
      </c>
      <c r="AP282" t="s">
        <v>100</v>
      </c>
      <c r="AQ282" t="s">
        <v>119</v>
      </c>
      <c r="AR282" t="s">
        <v>92</v>
      </c>
      <c r="AS282" t="s">
        <v>119</v>
      </c>
      <c r="AT282" t="s">
        <v>100</v>
      </c>
      <c r="AU282" t="s">
        <v>100</v>
      </c>
      <c r="AV282" t="s">
        <v>119</v>
      </c>
      <c r="AW282" t="s">
        <v>95</v>
      </c>
      <c r="AX282" t="s">
        <v>136</v>
      </c>
      <c r="AZ282" t="s">
        <v>119</v>
      </c>
      <c r="BB282" t="s">
        <v>2587</v>
      </c>
      <c r="BC282" t="s">
        <v>119</v>
      </c>
      <c r="BD282" t="s">
        <v>100</v>
      </c>
      <c r="BE282" t="s">
        <v>74</v>
      </c>
      <c r="BF282" t="s">
        <v>101</v>
      </c>
      <c r="BI282" t="s">
        <v>72</v>
      </c>
      <c r="BJ282" t="s">
        <v>74</v>
      </c>
    </row>
    <row r="283" spans="1:62" x14ac:dyDescent="0.25">
      <c r="A283" s="5">
        <f>COUNTIF($B$1:B283,REPORTE!$C$3)</f>
        <v>1</v>
      </c>
      <c r="B283" s="3">
        <v>201715</v>
      </c>
      <c r="C283" t="s">
        <v>59</v>
      </c>
      <c r="D283" t="s">
        <v>60</v>
      </c>
      <c r="E283" t="s">
        <v>61</v>
      </c>
      <c r="F283" t="s">
        <v>1701</v>
      </c>
      <c r="G283" t="s">
        <v>2284</v>
      </c>
      <c r="H283" t="s">
        <v>120</v>
      </c>
      <c r="I283" t="s">
        <v>65</v>
      </c>
      <c r="J283" t="s">
        <v>498</v>
      </c>
      <c r="K283" t="s">
        <v>2556</v>
      </c>
      <c r="L283" t="s">
        <v>2557</v>
      </c>
      <c r="M283" t="s">
        <v>2558</v>
      </c>
      <c r="N283" t="s">
        <v>70</v>
      </c>
      <c r="O283" t="s">
        <v>2559</v>
      </c>
      <c r="P283" t="s">
        <v>72</v>
      </c>
      <c r="Q283" t="s">
        <v>2588</v>
      </c>
      <c r="R283" t="s">
        <v>74</v>
      </c>
      <c r="S283" t="s">
        <v>75</v>
      </c>
      <c r="T283" t="s">
        <v>75</v>
      </c>
      <c r="U283" t="s">
        <v>160</v>
      </c>
      <c r="V283" t="s">
        <v>77</v>
      </c>
      <c r="W283" t="s">
        <v>689</v>
      </c>
      <c r="X283" t="s">
        <v>181</v>
      </c>
      <c r="Y283" t="s">
        <v>143</v>
      </c>
      <c r="Z283" t="s">
        <v>81</v>
      </c>
      <c r="AA283" t="s">
        <v>82</v>
      </c>
      <c r="AD283" t="s">
        <v>83</v>
      </c>
      <c r="AE283" t="s">
        <v>84</v>
      </c>
      <c r="AF283" s="1">
        <v>36526</v>
      </c>
      <c r="AG283" s="3">
        <v>24686193</v>
      </c>
      <c r="AH283" t="s">
        <v>2589</v>
      </c>
      <c r="AI283" s="1">
        <v>22371</v>
      </c>
      <c r="AJ283" t="s">
        <v>111</v>
      </c>
      <c r="AK283" t="s">
        <v>264</v>
      </c>
      <c r="AL283" t="s">
        <v>705</v>
      </c>
      <c r="AM283" t="s">
        <v>2590</v>
      </c>
      <c r="AN283" t="str">
        <f t="shared" si="5"/>
        <v>QUISPE CASA GLORIA</v>
      </c>
      <c r="AO283" t="s">
        <v>92</v>
      </c>
      <c r="AP283" t="s">
        <v>100</v>
      </c>
      <c r="AQ283" t="s">
        <v>119</v>
      </c>
      <c r="AR283" t="s">
        <v>92</v>
      </c>
      <c r="AS283" t="s">
        <v>119</v>
      </c>
      <c r="AT283" t="s">
        <v>100</v>
      </c>
      <c r="AU283" t="s">
        <v>100</v>
      </c>
      <c r="AV283" t="s">
        <v>119</v>
      </c>
      <c r="AW283" t="s">
        <v>95</v>
      </c>
      <c r="AX283" t="s">
        <v>136</v>
      </c>
      <c r="AZ283" t="s">
        <v>119</v>
      </c>
      <c r="BB283" t="s">
        <v>2591</v>
      </c>
      <c r="BC283" t="s">
        <v>2592</v>
      </c>
      <c r="BD283" t="s">
        <v>100</v>
      </c>
      <c r="BE283" t="s">
        <v>74</v>
      </c>
      <c r="BF283" t="s">
        <v>101</v>
      </c>
      <c r="BI283" t="s">
        <v>72</v>
      </c>
      <c r="BJ283" t="s">
        <v>74</v>
      </c>
    </row>
    <row r="284" spans="1:62" x14ac:dyDescent="0.25">
      <c r="A284" s="5">
        <f>COUNTIF($B$1:B284,REPORTE!$C$3)</f>
        <v>1</v>
      </c>
      <c r="B284" s="3">
        <v>201723</v>
      </c>
      <c r="C284" t="s">
        <v>59</v>
      </c>
      <c r="D284" t="s">
        <v>60</v>
      </c>
      <c r="E284" t="s">
        <v>61</v>
      </c>
      <c r="F284" t="s">
        <v>1701</v>
      </c>
      <c r="G284" t="s">
        <v>2284</v>
      </c>
      <c r="H284" t="s">
        <v>120</v>
      </c>
      <c r="I284" t="s">
        <v>65</v>
      </c>
      <c r="J284" t="s">
        <v>498</v>
      </c>
      <c r="K284" t="s">
        <v>2594</v>
      </c>
      <c r="L284" t="s">
        <v>2595</v>
      </c>
      <c r="M284" t="s">
        <v>2596</v>
      </c>
      <c r="N284" t="s">
        <v>70</v>
      </c>
      <c r="O284" t="s">
        <v>2597</v>
      </c>
      <c r="P284" t="s">
        <v>72</v>
      </c>
      <c r="Q284" t="s">
        <v>2598</v>
      </c>
      <c r="R284" t="s">
        <v>74</v>
      </c>
      <c r="S284" t="s">
        <v>75</v>
      </c>
      <c r="T284" t="s">
        <v>75</v>
      </c>
      <c r="U284" t="s">
        <v>140</v>
      </c>
      <c r="V284" t="s">
        <v>77</v>
      </c>
      <c r="W284" t="s">
        <v>2599</v>
      </c>
      <c r="X284" t="s">
        <v>108</v>
      </c>
      <c r="Y284" t="s">
        <v>109</v>
      </c>
      <c r="Z284" t="s">
        <v>81</v>
      </c>
      <c r="AA284" t="s">
        <v>82</v>
      </c>
      <c r="AD284" t="s">
        <v>83</v>
      </c>
      <c r="AE284" t="s">
        <v>84</v>
      </c>
      <c r="AF284" s="1">
        <v>40969</v>
      </c>
      <c r="AG284" s="3">
        <v>24683116</v>
      </c>
      <c r="AH284" t="s">
        <v>2600</v>
      </c>
      <c r="AI284" s="1">
        <v>26250</v>
      </c>
      <c r="AJ284" t="s">
        <v>86</v>
      </c>
      <c r="AK284" t="s">
        <v>2236</v>
      </c>
      <c r="AL284" t="s">
        <v>605</v>
      </c>
      <c r="AM284" t="s">
        <v>2512</v>
      </c>
      <c r="AN284" t="str">
        <f t="shared" si="5"/>
        <v>HUAHUATICO MAMANI ESTANISLAO</v>
      </c>
      <c r="AO284" t="s">
        <v>90</v>
      </c>
      <c r="AP284" t="s">
        <v>100</v>
      </c>
      <c r="AQ284" t="s">
        <v>2601</v>
      </c>
      <c r="AR284" t="s">
        <v>92</v>
      </c>
      <c r="AS284" t="s">
        <v>101</v>
      </c>
      <c r="AT284" t="s">
        <v>100</v>
      </c>
      <c r="AU284" t="s">
        <v>100</v>
      </c>
      <c r="AV284" t="s">
        <v>879</v>
      </c>
      <c r="AW284" t="s">
        <v>95</v>
      </c>
      <c r="AX284" t="s">
        <v>96</v>
      </c>
      <c r="AZ284" t="s">
        <v>2602</v>
      </c>
      <c r="BB284" t="s">
        <v>2603</v>
      </c>
      <c r="BC284" t="s">
        <v>119</v>
      </c>
      <c r="BD284" t="s">
        <v>100</v>
      </c>
      <c r="BE284" t="s">
        <v>74</v>
      </c>
      <c r="BF284" t="s">
        <v>101</v>
      </c>
      <c r="BI284" t="s">
        <v>72</v>
      </c>
      <c r="BJ284" t="s">
        <v>74</v>
      </c>
    </row>
    <row r="285" spans="1:62" x14ac:dyDescent="0.25">
      <c r="A285" s="5">
        <f>COUNTIF($B$1:B285,REPORTE!$C$3)</f>
        <v>1</v>
      </c>
      <c r="B285" s="3">
        <v>201723</v>
      </c>
      <c r="C285" t="s">
        <v>59</v>
      </c>
      <c r="D285" t="s">
        <v>60</v>
      </c>
      <c r="E285" t="s">
        <v>61</v>
      </c>
      <c r="F285" t="s">
        <v>1701</v>
      </c>
      <c r="G285" t="s">
        <v>2284</v>
      </c>
      <c r="H285" t="s">
        <v>120</v>
      </c>
      <c r="I285" t="s">
        <v>65</v>
      </c>
      <c r="J285" t="s">
        <v>498</v>
      </c>
      <c r="K285" t="s">
        <v>2594</v>
      </c>
      <c r="L285" t="s">
        <v>2595</v>
      </c>
      <c r="M285" t="s">
        <v>2596</v>
      </c>
      <c r="N285" t="s">
        <v>70</v>
      </c>
      <c r="O285" t="s">
        <v>2597</v>
      </c>
      <c r="P285" t="s">
        <v>72</v>
      </c>
      <c r="Q285" t="s">
        <v>2604</v>
      </c>
      <c r="R285" t="s">
        <v>74</v>
      </c>
      <c r="S285" t="s">
        <v>75</v>
      </c>
      <c r="T285" t="s">
        <v>75</v>
      </c>
      <c r="U285" t="s">
        <v>160</v>
      </c>
      <c r="V285" t="s">
        <v>77</v>
      </c>
      <c r="W285" t="s">
        <v>689</v>
      </c>
      <c r="X285" t="s">
        <v>108</v>
      </c>
      <c r="Y285" t="s">
        <v>109</v>
      </c>
      <c r="Z285" t="s">
        <v>81</v>
      </c>
      <c r="AA285" t="s">
        <v>82</v>
      </c>
      <c r="AD285" t="s">
        <v>83</v>
      </c>
      <c r="AE285" t="s">
        <v>84</v>
      </c>
      <c r="AF285" s="1">
        <v>36526</v>
      </c>
      <c r="AG285" s="3">
        <v>24704408</v>
      </c>
      <c r="AH285" t="s">
        <v>2605</v>
      </c>
      <c r="AI285" s="1">
        <v>25299</v>
      </c>
      <c r="AJ285" t="s">
        <v>86</v>
      </c>
      <c r="AK285" t="s">
        <v>264</v>
      </c>
      <c r="AL285" t="s">
        <v>1366</v>
      </c>
      <c r="AM285" t="s">
        <v>2606</v>
      </c>
      <c r="AN285" t="str">
        <f t="shared" si="5"/>
        <v>QUISPE GUTIERREZ BRAULIO CELSO</v>
      </c>
      <c r="AO285" t="s">
        <v>92</v>
      </c>
      <c r="AP285" t="s">
        <v>100</v>
      </c>
      <c r="AQ285" t="s">
        <v>119</v>
      </c>
      <c r="AR285" t="s">
        <v>92</v>
      </c>
      <c r="AS285" t="s">
        <v>119</v>
      </c>
      <c r="AT285" t="s">
        <v>100</v>
      </c>
      <c r="AU285" t="s">
        <v>100</v>
      </c>
      <c r="AV285" t="s">
        <v>119</v>
      </c>
      <c r="AW285" t="s">
        <v>95</v>
      </c>
      <c r="AX285" t="s">
        <v>136</v>
      </c>
      <c r="AZ285" t="s">
        <v>119</v>
      </c>
      <c r="BB285" t="s">
        <v>2607</v>
      </c>
      <c r="BC285" t="s">
        <v>119</v>
      </c>
      <c r="BD285" t="s">
        <v>100</v>
      </c>
      <c r="BE285" t="s">
        <v>74</v>
      </c>
      <c r="BF285" t="s">
        <v>101</v>
      </c>
      <c r="BI285" t="s">
        <v>72</v>
      </c>
      <c r="BJ285" t="s">
        <v>74</v>
      </c>
    </row>
    <row r="286" spans="1:62" x14ac:dyDescent="0.25">
      <c r="A286" s="5">
        <f>COUNTIF($B$1:B286,REPORTE!$C$3)</f>
        <v>1</v>
      </c>
      <c r="B286" s="3">
        <v>201723</v>
      </c>
      <c r="C286" t="s">
        <v>59</v>
      </c>
      <c r="D286" t="s">
        <v>60</v>
      </c>
      <c r="E286" t="s">
        <v>61</v>
      </c>
      <c r="F286" t="s">
        <v>1701</v>
      </c>
      <c r="G286" t="s">
        <v>2284</v>
      </c>
      <c r="H286" t="s">
        <v>120</v>
      </c>
      <c r="I286" t="s">
        <v>65</v>
      </c>
      <c r="J286" t="s">
        <v>498</v>
      </c>
      <c r="K286" t="s">
        <v>2594</v>
      </c>
      <c r="L286" t="s">
        <v>2595</v>
      </c>
      <c r="M286" t="s">
        <v>2596</v>
      </c>
      <c r="N286" t="s">
        <v>70</v>
      </c>
      <c r="O286" t="s">
        <v>2597</v>
      </c>
      <c r="P286" t="s">
        <v>72</v>
      </c>
      <c r="Q286" t="s">
        <v>2608</v>
      </c>
      <c r="R286" t="s">
        <v>74</v>
      </c>
      <c r="S286" t="s">
        <v>75</v>
      </c>
      <c r="T286" t="s">
        <v>75</v>
      </c>
      <c r="U286" t="s">
        <v>160</v>
      </c>
      <c r="V286" t="s">
        <v>77</v>
      </c>
      <c r="W286" t="s">
        <v>689</v>
      </c>
      <c r="X286" t="s">
        <v>181</v>
      </c>
      <c r="Y286" t="s">
        <v>143</v>
      </c>
      <c r="Z286" t="s">
        <v>81</v>
      </c>
      <c r="AA286" t="s">
        <v>82</v>
      </c>
      <c r="AD286" t="s">
        <v>83</v>
      </c>
      <c r="AE286" t="s">
        <v>84</v>
      </c>
      <c r="AF286" s="1">
        <v>36526</v>
      </c>
      <c r="AG286" s="3">
        <v>24669126</v>
      </c>
      <c r="AH286" t="s">
        <v>2609</v>
      </c>
      <c r="AI286" s="1">
        <v>24295</v>
      </c>
      <c r="AJ286" t="s">
        <v>111</v>
      </c>
      <c r="AK286" t="s">
        <v>246</v>
      </c>
      <c r="AL286" t="s">
        <v>264</v>
      </c>
      <c r="AM286" t="s">
        <v>2610</v>
      </c>
      <c r="AN286" t="str">
        <f t="shared" si="5"/>
        <v>RAMOS QUISPE LUCIA</v>
      </c>
      <c r="AO286" t="s">
        <v>90</v>
      </c>
      <c r="AP286" t="s">
        <v>100</v>
      </c>
      <c r="AQ286" t="s">
        <v>119</v>
      </c>
      <c r="AR286" t="s">
        <v>92</v>
      </c>
      <c r="AS286" t="s">
        <v>101</v>
      </c>
      <c r="AT286" t="s">
        <v>100</v>
      </c>
      <c r="AU286" t="s">
        <v>100</v>
      </c>
      <c r="AV286" t="s">
        <v>296</v>
      </c>
      <c r="AW286" t="s">
        <v>95</v>
      </c>
      <c r="AX286" t="s">
        <v>200</v>
      </c>
      <c r="AY286" t="s">
        <v>153</v>
      </c>
      <c r="AZ286" t="s">
        <v>201</v>
      </c>
      <c r="BA286" t="s">
        <v>155</v>
      </c>
      <c r="BB286" t="s">
        <v>2611</v>
      </c>
      <c r="BC286" t="s">
        <v>119</v>
      </c>
      <c r="BD286" t="s">
        <v>100</v>
      </c>
      <c r="BE286" t="s">
        <v>74</v>
      </c>
      <c r="BF286" t="s">
        <v>101</v>
      </c>
      <c r="BI286" t="s">
        <v>72</v>
      </c>
      <c r="BJ286" t="s">
        <v>74</v>
      </c>
    </row>
    <row r="287" spans="1:62" x14ac:dyDescent="0.25">
      <c r="A287" s="5">
        <f>COUNTIF($B$1:B287,REPORTE!$C$3)</f>
        <v>1</v>
      </c>
      <c r="B287" s="3">
        <v>201723</v>
      </c>
      <c r="C287" t="s">
        <v>59</v>
      </c>
      <c r="D287" t="s">
        <v>60</v>
      </c>
      <c r="E287" t="s">
        <v>61</v>
      </c>
      <c r="F287" t="s">
        <v>1701</v>
      </c>
      <c r="G287" t="s">
        <v>2284</v>
      </c>
      <c r="H287" t="s">
        <v>120</v>
      </c>
      <c r="I287" t="s">
        <v>65</v>
      </c>
      <c r="J287" t="s">
        <v>498</v>
      </c>
      <c r="K287" t="s">
        <v>2594</v>
      </c>
      <c r="L287" t="s">
        <v>2595</v>
      </c>
      <c r="M287" t="s">
        <v>2596</v>
      </c>
      <c r="N287" t="s">
        <v>70</v>
      </c>
      <c r="O287" t="s">
        <v>2597</v>
      </c>
      <c r="P287" t="s">
        <v>72</v>
      </c>
      <c r="Q287" t="s">
        <v>2612</v>
      </c>
      <c r="R287" t="s">
        <v>74</v>
      </c>
      <c r="S287" t="s">
        <v>75</v>
      </c>
      <c r="T287" t="s">
        <v>75</v>
      </c>
      <c r="U287" t="s">
        <v>522</v>
      </c>
      <c r="V287" t="s">
        <v>77</v>
      </c>
      <c r="W287" t="s">
        <v>2613</v>
      </c>
      <c r="X287" t="s">
        <v>181</v>
      </c>
      <c r="Y287" t="s">
        <v>143</v>
      </c>
      <c r="Z287" t="s">
        <v>81</v>
      </c>
      <c r="AA287" t="s">
        <v>82</v>
      </c>
      <c r="AD287" t="s">
        <v>83</v>
      </c>
      <c r="AE287" t="s">
        <v>84</v>
      </c>
      <c r="AF287" s="1">
        <v>36526</v>
      </c>
      <c r="AG287" s="3">
        <v>24663453</v>
      </c>
      <c r="AH287" t="s">
        <v>2614</v>
      </c>
      <c r="AI287" s="1">
        <v>23774</v>
      </c>
      <c r="AJ287" t="s">
        <v>86</v>
      </c>
      <c r="AK287" t="s">
        <v>2615</v>
      </c>
      <c r="AL287" t="s">
        <v>691</v>
      </c>
      <c r="AM287" t="s">
        <v>1654</v>
      </c>
      <c r="AN287" t="str">
        <f t="shared" si="5"/>
        <v>HUACHO HUAMANI FRANCISCO</v>
      </c>
      <c r="AO287" t="s">
        <v>92</v>
      </c>
      <c r="AP287" t="s">
        <v>100</v>
      </c>
      <c r="AQ287" t="s">
        <v>119</v>
      </c>
      <c r="AR287" t="s">
        <v>92</v>
      </c>
      <c r="AS287" t="s">
        <v>2616</v>
      </c>
      <c r="AT287" t="s">
        <v>100</v>
      </c>
      <c r="AU287" t="s">
        <v>100</v>
      </c>
      <c r="AV287" t="s">
        <v>119</v>
      </c>
      <c r="AW287" t="s">
        <v>95</v>
      </c>
      <c r="AX287" t="s">
        <v>136</v>
      </c>
      <c r="AZ287" t="s">
        <v>119</v>
      </c>
      <c r="BB287" t="s">
        <v>2617</v>
      </c>
      <c r="BC287" t="s">
        <v>2618</v>
      </c>
      <c r="BD287" t="s">
        <v>100</v>
      </c>
      <c r="BE287" t="s">
        <v>74</v>
      </c>
      <c r="BF287" t="s">
        <v>101</v>
      </c>
      <c r="BI287" t="s">
        <v>72</v>
      </c>
      <c r="BJ287" t="s">
        <v>74</v>
      </c>
    </row>
    <row r="288" spans="1:62" x14ac:dyDescent="0.25">
      <c r="A288" s="5">
        <f>COUNTIF($B$1:B288,REPORTE!$C$3)</f>
        <v>1</v>
      </c>
      <c r="B288" s="3">
        <v>201723</v>
      </c>
      <c r="C288" t="s">
        <v>59</v>
      </c>
      <c r="D288" t="s">
        <v>60</v>
      </c>
      <c r="E288" t="s">
        <v>61</v>
      </c>
      <c r="F288" t="s">
        <v>1701</v>
      </c>
      <c r="G288" t="s">
        <v>2284</v>
      </c>
      <c r="H288" t="s">
        <v>120</v>
      </c>
      <c r="I288" t="s">
        <v>65</v>
      </c>
      <c r="J288" t="s">
        <v>498</v>
      </c>
      <c r="K288" t="s">
        <v>2594</v>
      </c>
      <c r="L288" t="s">
        <v>2595</v>
      </c>
      <c r="M288" t="s">
        <v>2596</v>
      </c>
      <c r="N288" t="s">
        <v>70</v>
      </c>
      <c r="O288" t="s">
        <v>2597</v>
      </c>
      <c r="P288" t="s">
        <v>72</v>
      </c>
      <c r="Q288" t="s">
        <v>2619</v>
      </c>
      <c r="R288" t="s">
        <v>74</v>
      </c>
      <c r="S288" t="s">
        <v>75</v>
      </c>
      <c r="T288" t="s">
        <v>75</v>
      </c>
      <c r="U288" t="s">
        <v>160</v>
      </c>
      <c r="V288" t="s">
        <v>77</v>
      </c>
      <c r="W288" t="s">
        <v>2620</v>
      </c>
      <c r="X288" t="s">
        <v>181</v>
      </c>
      <c r="Y288" t="s">
        <v>143</v>
      </c>
      <c r="Z288" t="s">
        <v>81</v>
      </c>
      <c r="AA288" t="s">
        <v>82</v>
      </c>
      <c r="AD288" t="s">
        <v>83</v>
      </c>
      <c r="AE288" t="s">
        <v>84</v>
      </c>
      <c r="AF288" s="1">
        <v>36526</v>
      </c>
      <c r="AG288" s="3">
        <v>24673079</v>
      </c>
      <c r="AH288" t="s">
        <v>2621</v>
      </c>
      <c r="AI288" s="1">
        <v>23604</v>
      </c>
      <c r="AJ288" t="s">
        <v>86</v>
      </c>
      <c r="AK288" t="s">
        <v>464</v>
      </c>
      <c r="AL288" t="s">
        <v>2622</v>
      </c>
      <c r="AM288" t="s">
        <v>2623</v>
      </c>
      <c r="AN288" t="str">
        <f t="shared" si="5"/>
        <v>YUCA JIHUALLANCA SAMUEL</v>
      </c>
      <c r="AO288" t="s">
        <v>92</v>
      </c>
      <c r="AP288" t="s">
        <v>100</v>
      </c>
      <c r="AQ288" t="s">
        <v>119</v>
      </c>
      <c r="AR288" t="s">
        <v>92</v>
      </c>
      <c r="AS288" t="s">
        <v>2624</v>
      </c>
      <c r="AT288" t="s">
        <v>100</v>
      </c>
      <c r="AU288" t="s">
        <v>100</v>
      </c>
      <c r="AV288" t="s">
        <v>119</v>
      </c>
      <c r="AW288" t="s">
        <v>95</v>
      </c>
      <c r="AX288" t="s">
        <v>136</v>
      </c>
      <c r="AZ288" t="s">
        <v>119</v>
      </c>
      <c r="BB288" t="s">
        <v>2625</v>
      </c>
      <c r="BC288" t="s">
        <v>119</v>
      </c>
      <c r="BD288" t="s">
        <v>100</v>
      </c>
      <c r="BE288" t="s">
        <v>74</v>
      </c>
      <c r="BF288" t="s">
        <v>101</v>
      </c>
      <c r="BI288" t="s">
        <v>72</v>
      </c>
      <c r="BJ288" t="s">
        <v>74</v>
      </c>
    </row>
    <row r="289" spans="1:62" x14ac:dyDescent="0.25">
      <c r="A289" s="5">
        <f>COUNTIF($B$1:B289,REPORTE!$C$3)</f>
        <v>1</v>
      </c>
      <c r="B289" s="3">
        <v>201723</v>
      </c>
      <c r="C289" t="s">
        <v>59</v>
      </c>
      <c r="D289" t="s">
        <v>60</v>
      </c>
      <c r="E289" t="s">
        <v>61</v>
      </c>
      <c r="F289" t="s">
        <v>1701</v>
      </c>
      <c r="G289" t="s">
        <v>2284</v>
      </c>
      <c r="H289" t="s">
        <v>120</v>
      </c>
      <c r="I289" t="s">
        <v>65</v>
      </c>
      <c r="J289" t="s">
        <v>498</v>
      </c>
      <c r="K289" t="s">
        <v>2594</v>
      </c>
      <c r="L289" t="s">
        <v>2595</v>
      </c>
      <c r="M289" t="s">
        <v>2596</v>
      </c>
      <c r="N289" t="s">
        <v>70</v>
      </c>
      <c r="O289" t="s">
        <v>2597</v>
      </c>
      <c r="P289" t="s">
        <v>72</v>
      </c>
      <c r="Q289" t="s">
        <v>2626</v>
      </c>
      <c r="R289" t="s">
        <v>74</v>
      </c>
      <c r="S289" t="s">
        <v>75</v>
      </c>
      <c r="T289" t="s">
        <v>75</v>
      </c>
      <c r="U289" t="s">
        <v>160</v>
      </c>
      <c r="V289" t="s">
        <v>77</v>
      </c>
      <c r="W289" t="s">
        <v>2627</v>
      </c>
      <c r="X289" t="s">
        <v>181</v>
      </c>
      <c r="Y289" t="s">
        <v>143</v>
      </c>
      <c r="Z289" t="s">
        <v>81</v>
      </c>
      <c r="AA289" t="s">
        <v>82</v>
      </c>
      <c r="AD289" t="s">
        <v>83</v>
      </c>
      <c r="AE289" t="s">
        <v>84</v>
      </c>
      <c r="AF289" s="1">
        <v>36526</v>
      </c>
      <c r="AG289" s="3">
        <v>24701317</v>
      </c>
      <c r="AH289" t="s">
        <v>2628</v>
      </c>
      <c r="AI289" s="1">
        <v>24583</v>
      </c>
      <c r="AJ289" t="s">
        <v>86</v>
      </c>
      <c r="AK289" t="s">
        <v>2629</v>
      </c>
      <c r="AL289" t="s">
        <v>2630</v>
      </c>
      <c r="AM289" t="s">
        <v>2631</v>
      </c>
      <c r="AN289" t="str">
        <f t="shared" si="5"/>
        <v>BOLAÑOS CARAZAS VIDAL</v>
      </c>
      <c r="AO289" t="s">
        <v>92</v>
      </c>
      <c r="AP289" t="s">
        <v>100</v>
      </c>
      <c r="AQ289" t="s">
        <v>119</v>
      </c>
      <c r="AR289" t="s">
        <v>92</v>
      </c>
      <c r="AS289" t="s">
        <v>101</v>
      </c>
      <c r="AT289" t="s">
        <v>100</v>
      </c>
      <c r="AU289" t="s">
        <v>100</v>
      </c>
      <c r="AV289" t="s">
        <v>119</v>
      </c>
      <c r="AW289" t="s">
        <v>95</v>
      </c>
      <c r="AX289" t="s">
        <v>96</v>
      </c>
      <c r="AZ289" t="s">
        <v>1587</v>
      </c>
      <c r="BB289" t="s">
        <v>2632</v>
      </c>
      <c r="BC289" t="s">
        <v>2633</v>
      </c>
      <c r="BD289" t="s">
        <v>100</v>
      </c>
      <c r="BE289" t="s">
        <v>74</v>
      </c>
      <c r="BF289" t="s">
        <v>101</v>
      </c>
      <c r="BI289" t="s">
        <v>72</v>
      </c>
      <c r="BJ289" t="s">
        <v>74</v>
      </c>
    </row>
    <row r="290" spans="1:62" x14ac:dyDescent="0.25">
      <c r="A290" s="5">
        <f>COUNTIF($B$1:B290,REPORTE!$C$3)</f>
        <v>1</v>
      </c>
      <c r="B290" s="3">
        <v>201723</v>
      </c>
      <c r="C290" t="s">
        <v>59</v>
      </c>
      <c r="D290" t="s">
        <v>60</v>
      </c>
      <c r="E290" t="s">
        <v>61</v>
      </c>
      <c r="F290" t="s">
        <v>1701</v>
      </c>
      <c r="G290" t="s">
        <v>2284</v>
      </c>
      <c r="H290" t="s">
        <v>120</v>
      </c>
      <c r="I290" t="s">
        <v>65</v>
      </c>
      <c r="J290" t="s">
        <v>498</v>
      </c>
      <c r="K290" t="s">
        <v>2594</v>
      </c>
      <c r="L290" t="s">
        <v>2595</v>
      </c>
      <c r="M290" t="s">
        <v>2596</v>
      </c>
      <c r="N290" t="s">
        <v>70</v>
      </c>
      <c r="O290" t="s">
        <v>2597</v>
      </c>
      <c r="P290" t="s">
        <v>72</v>
      </c>
      <c r="Q290" t="s">
        <v>2634</v>
      </c>
      <c r="R290" t="s">
        <v>74</v>
      </c>
      <c r="S290" t="s">
        <v>75</v>
      </c>
      <c r="T290" t="s">
        <v>75</v>
      </c>
      <c r="U290" t="s">
        <v>160</v>
      </c>
      <c r="V290" t="s">
        <v>77</v>
      </c>
      <c r="W290" t="s">
        <v>689</v>
      </c>
      <c r="X290" t="s">
        <v>181</v>
      </c>
      <c r="Y290" t="s">
        <v>143</v>
      </c>
      <c r="Z290" t="s">
        <v>81</v>
      </c>
      <c r="AA290" t="s">
        <v>82</v>
      </c>
      <c r="AD290" t="s">
        <v>83</v>
      </c>
      <c r="AE290" t="s">
        <v>84</v>
      </c>
      <c r="AF290" s="1">
        <v>36526</v>
      </c>
      <c r="AG290" s="3">
        <v>24661869</v>
      </c>
      <c r="AH290" t="s">
        <v>2635</v>
      </c>
      <c r="AI290" s="1">
        <v>23759</v>
      </c>
      <c r="AJ290" t="s">
        <v>86</v>
      </c>
      <c r="AK290" t="s">
        <v>2636</v>
      </c>
      <c r="AL290" t="s">
        <v>876</v>
      </c>
      <c r="AM290" t="s">
        <v>2637</v>
      </c>
      <c r="AN290" t="str">
        <f t="shared" si="5"/>
        <v>LAGOS CRUZ JOSE ANTONIO</v>
      </c>
      <c r="AO290" t="s">
        <v>92</v>
      </c>
      <c r="AP290" t="s">
        <v>100</v>
      </c>
      <c r="AQ290" t="s">
        <v>119</v>
      </c>
      <c r="AR290" t="s">
        <v>92</v>
      </c>
      <c r="AS290" t="s">
        <v>119</v>
      </c>
      <c r="AT290" t="s">
        <v>100</v>
      </c>
      <c r="AU290" t="s">
        <v>100</v>
      </c>
      <c r="AV290" t="s">
        <v>119</v>
      </c>
      <c r="AW290" t="s">
        <v>95</v>
      </c>
      <c r="AX290" t="s">
        <v>136</v>
      </c>
      <c r="AZ290" t="s">
        <v>119</v>
      </c>
      <c r="BB290" t="s">
        <v>2638</v>
      </c>
      <c r="BC290" t="s">
        <v>119</v>
      </c>
      <c r="BD290" t="s">
        <v>100</v>
      </c>
      <c r="BE290" t="s">
        <v>74</v>
      </c>
      <c r="BF290" t="s">
        <v>101</v>
      </c>
      <c r="BI290" t="s">
        <v>72</v>
      </c>
      <c r="BJ290" t="s">
        <v>74</v>
      </c>
    </row>
    <row r="291" spans="1:62" x14ac:dyDescent="0.25">
      <c r="A291" s="5">
        <f>COUNTIF($B$1:B291,REPORTE!$C$3)</f>
        <v>1</v>
      </c>
      <c r="B291" s="3">
        <v>201723</v>
      </c>
      <c r="C291" t="s">
        <v>59</v>
      </c>
      <c r="D291" t="s">
        <v>60</v>
      </c>
      <c r="E291" t="s">
        <v>61</v>
      </c>
      <c r="F291" t="s">
        <v>1701</v>
      </c>
      <c r="G291" t="s">
        <v>2284</v>
      </c>
      <c r="H291" t="s">
        <v>120</v>
      </c>
      <c r="I291" t="s">
        <v>65</v>
      </c>
      <c r="J291" t="s">
        <v>498</v>
      </c>
      <c r="K291" t="s">
        <v>2594</v>
      </c>
      <c r="L291" t="s">
        <v>2595</v>
      </c>
      <c r="M291" t="s">
        <v>2596</v>
      </c>
      <c r="N291" t="s">
        <v>70</v>
      </c>
      <c r="O291" t="s">
        <v>2597</v>
      </c>
      <c r="P291" t="s">
        <v>72</v>
      </c>
      <c r="Q291" t="s">
        <v>2639</v>
      </c>
      <c r="R291" t="s">
        <v>74</v>
      </c>
      <c r="S291" t="s">
        <v>75</v>
      </c>
      <c r="T291" t="s">
        <v>75</v>
      </c>
      <c r="U291" t="s">
        <v>160</v>
      </c>
      <c r="V291" t="s">
        <v>77</v>
      </c>
      <c r="W291" t="s">
        <v>689</v>
      </c>
      <c r="X291" t="s">
        <v>181</v>
      </c>
      <c r="Y291" t="s">
        <v>143</v>
      </c>
      <c r="Z291" t="s">
        <v>81</v>
      </c>
      <c r="AA291" t="s">
        <v>82</v>
      </c>
      <c r="AD291" t="s">
        <v>83</v>
      </c>
      <c r="AE291" t="s">
        <v>84</v>
      </c>
      <c r="AF291" s="1">
        <v>41701</v>
      </c>
      <c r="AG291" s="3">
        <v>24687163</v>
      </c>
      <c r="AH291" t="s">
        <v>2640</v>
      </c>
      <c r="AI291" s="1">
        <v>24424</v>
      </c>
      <c r="AJ291" t="s">
        <v>86</v>
      </c>
      <c r="AK291" t="s">
        <v>842</v>
      </c>
      <c r="AL291" t="s">
        <v>2641</v>
      </c>
      <c r="AM291" t="s">
        <v>2642</v>
      </c>
      <c r="AN291" t="str">
        <f t="shared" si="5"/>
        <v>CONDORI TAPIA MILAN</v>
      </c>
      <c r="AO291" t="s">
        <v>92</v>
      </c>
      <c r="AP291" t="s">
        <v>100</v>
      </c>
      <c r="AQ291" t="s">
        <v>119</v>
      </c>
      <c r="AR291" t="s">
        <v>92</v>
      </c>
      <c r="AS291" t="s">
        <v>101</v>
      </c>
      <c r="AT291" t="s">
        <v>100</v>
      </c>
      <c r="AU291" t="s">
        <v>100</v>
      </c>
      <c r="AV291" t="s">
        <v>119</v>
      </c>
      <c r="AW291" t="s">
        <v>95</v>
      </c>
      <c r="AX291" t="s">
        <v>136</v>
      </c>
      <c r="AZ291" t="s">
        <v>2643</v>
      </c>
      <c r="BB291" t="s">
        <v>2644</v>
      </c>
      <c r="BC291" t="s">
        <v>119</v>
      </c>
      <c r="BD291" t="s">
        <v>100</v>
      </c>
      <c r="BE291" t="s">
        <v>74</v>
      </c>
      <c r="BF291" t="s">
        <v>101</v>
      </c>
      <c r="BI291" t="s">
        <v>72</v>
      </c>
      <c r="BJ291" t="s">
        <v>74</v>
      </c>
    </row>
    <row r="292" spans="1:62" x14ac:dyDescent="0.25">
      <c r="A292" s="5">
        <f>COUNTIF($B$1:B292,REPORTE!$C$3)</f>
        <v>1</v>
      </c>
      <c r="B292" s="3">
        <v>201699</v>
      </c>
      <c r="C292" t="s">
        <v>59</v>
      </c>
      <c r="D292" t="s">
        <v>60</v>
      </c>
      <c r="E292" t="s">
        <v>61</v>
      </c>
      <c r="F292" t="s">
        <v>1701</v>
      </c>
      <c r="G292" t="s">
        <v>2284</v>
      </c>
      <c r="H292" t="s">
        <v>120</v>
      </c>
      <c r="I292" t="s">
        <v>65</v>
      </c>
      <c r="J292" t="s">
        <v>1881</v>
      </c>
      <c r="K292" t="s">
        <v>2645</v>
      </c>
      <c r="L292" t="s">
        <v>2646</v>
      </c>
      <c r="M292" t="s">
        <v>2647</v>
      </c>
      <c r="N292" t="s">
        <v>70</v>
      </c>
      <c r="O292" t="s">
        <v>2648</v>
      </c>
      <c r="P292" t="s">
        <v>72</v>
      </c>
      <c r="Q292" t="s">
        <v>2649</v>
      </c>
      <c r="R292" t="s">
        <v>74</v>
      </c>
      <c r="S292" t="s">
        <v>75</v>
      </c>
      <c r="T292" t="s">
        <v>127</v>
      </c>
      <c r="U292" t="s">
        <v>128</v>
      </c>
      <c r="V292" t="s">
        <v>129</v>
      </c>
      <c r="W292" t="s">
        <v>2650</v>
      </c>
      <c r="X292" t="s">
        <v>79</v>
      </c>
      <c r="Y292" t="s">
        <v>80</v>
      </c>
      <c r="Z292" t="s">
        <v>131</v>
      </c>
      <c r="AA292" t="s">
        <v>82</v>
      </c>
      <c r="AB292" s="1">
        <v>44946</v>
      </c>
      <c r="AC292" s="1">
        <v>45291</v>
      </c>
      <c r="AD292" t="s">
        <v>83</v>
      </c>
      <c r="AE292" t="s">
        <v>84</v>
      </c>
      <c r="AF292" s="1">
        <v>39874</v>
      </c>
      <c r="AG292" s="3">
        <v>29407738</v>
      </c>
      <c r="AH292" t="s">
        <v>2651</v>
      </c>
      <c r="AI292" s="1">
        <v>22806</v>
      </c>
      <c r="AJ292" t="s">
        <v>86</v>
      </c>
      <c r="AK292" t="s">
        <v>2652</v>
      </c>
      <c r="AL292" t="s">
        <v>2653</v>
      </c>
      <c r="AM292" t="s">
        <v>2654</v>
      </c>
      <c r="AN292" t="str">
        <f t="shared" si="5"/>
        <v>SALAS CARRILLO ELISEO</v>
      </c>
      <c r="AO292" t="s">
        <v>90</v>
      </c>
      <c r="AP292" t="s">
        <v>100</v>
      </c>
      <c r="AQ292" t="s">
        <v>119</v>
      </c>
      <c r="AR292" t="s">
        <v>92</v>
      </c>
      <c r="AS292" t="s">
        <v>119</v>
      </c>
      <c r="AT292" t="s">
        <v>100</v>
      </c>
      <c r="AU292" t="s">
        <v>100</v>
      </c>
      <c r="AV292" t="s">
        <v>119</v>
      </c>
      <c r="AW292" t="s">
        <v>95</v>
      </c>
      <c r="AX292" t="s">
        <v>96</v>
      </c>
      <c r="AZ292" t="s">
        <v>2655</v>
      </c>
      <c r="BB292" t="s">
        <v>2656</v>
      </c>
      <c r="BC292" t="s">
        <v>119</v>
      </c>
      <c r="BD292" s="1">
        <v>44957</v>
      </c>
      <c r="BE292" t="s">
        <v>2657</v>
      </c>
      <c r="BF292" t="s">
        <v>74</v>
      </c>
      <c r="BI292" t="s">
        <v>72</v>
      </c>
      <c r="BJ292" t="s">
        <v>74</v>
      </c>
    </row>
    <row r="293" spans="1:62" x14ac:dyDescent="0.25">
      <c r="A293" s="5">
        <f>COUNTIF($B$1:B293,REPORTE!$C$3)</f>
        <v>1</v>
      </c>
      <c r="B293" s="3">
        <v>201699</v>
      </c>
      <c r="C293" t="s">
        <v>59</v>
      </c>
      <c r="D293" t="s">
        <v>60</v>
      </c>
      <c r="E293" t="s">
        <v>61</v>
      </c>
      <c r="F293" t="s">
        <v>1701</v>
      </c>
      <c r="G293" t="s">
        <v>2284</v>
      </c>
      <c r="H293" t="s">
        <v>120</v>
      </c>
      <c r="I293" t="s">
        <v>65</v>
      </c>
      <c r="J293" t="s">
        <v>1881</v>
      </c>
      <c r="K293" t="s">
        <v>2645</v>
      </c>
      <c r="L293" t="s">
        <v>2646</v>
      </c>
      <c r="M293" t="s">
        <v>2647</v>
      </c>
      <c r="N293" t="s">
        <v>70</v>
      </c>
      <c r="O293" t="s">
        <v>2648</v>
      </c>
      <c r="P293" t="s">
        <v>72</v>
      </c>
      <c r="Q293" t="s">
        <v>2658</v>
      </c>
      <c r="R293" t="s">
        <v>74</v>
      </c>
      <c r="S293" t="s">
        <v>75</v>
      </c>
      <c r="T293" t="s">
        <v>127</v>
      </c>
      <c r="U293" t="s">
        <v>1896</v>
      </c>
      <c r="V293" t="s">
        <v>129</v>
      </c>
      <c r="W293" t="s">
        <v>2659</v>
      </c>
      <c r="X293" t="s">
        <v>79</v>
      </c>
      <c r="Y293" t="s">
        <v>80</v>
      </c>
      <c r="Z293" t="s">
        <v>131</v>
      </c>
      <c r="AA293" t="s">
        <v>82</v>
      </c>
      <c r="AB293" s="1">
        <v>44927</v>
      </c>
      <c r="AC293" s="1">
        <v>45291</v>
      </c>
      <c r="AD293" t="s">
        <v>83</v>
      </c>
      <c r="AE293" t="s">
        <v>84</v>
      </c>
      <c r="AF293" s="1">
        <v>43227</v>
      </c>
      <c r="AG293" s="3">
        <v>24712035</v>
      </c>
      <c r="AH293" t="s">
        <v>2660</v>
      </c>
      <c r="AI293" s="1">
        <v>27234</v>
      </c>
      <c r="AJ293" t="s">
        <v>111</v>
      </c>
      <c r="AK293" t="s">
        <v>842</v>
      </c>
      <c r="AL293" t="s">
        <v>303</v>
      </c>
      <c r="AM293" t="s">
        <v>2661</v>
      </c>
      <c r="AN293" t="str">
        <f t="shared" si="5"/>
        <v>CONDORI CAHUATA FELICIA</v>
      </c>
      <c r="AO293" t="s">
        <v>166</v>
      </c>
      <c r="AP293" s="1">
        <v>35247</v>
      </c>
      <c r="AQ293" t="s">
        <v>2662</v>
      </c>
      <c r="AR293" t="s">
        <v>168</v>
      </c>
      <c r="AS293" t="s">
        <v>2663</v>
      </c>
      <c r="AT293" s="1">
        <v>35247</v>
      </c>
      <c r="AU293" s="1">
        <v>35247</v>
      </c>
      <c r="AV293" t="s">
        <v>2664</v>
      </c>
      <c r="AW293" t="s">
        <v>95</v>
      </c>
      <c r="AX293" t="s">
        <v>96</v>
      </c>
      <c r="AZ293" t="s">
        <v>2665</v>
      </c>
      <c r="BB293" t="s">
        <v>2666</v>
      </c>
      <c r="BC293" t="s">
        <v>119</v>
      </c>
      <c r="BD293" s="1">
        <v>44862</v>
      </c>
      <c r="BE293" t="s">
        <v>2667</v>
      </c>
      <c r="BF293" t="s">
        <v>101</v>
      </c>
      <c r="BI293" t="s">
        <v>72</v>
      </c>
      <c r="BJ293" t="s">
        <v>74</v>
      </c>
    </row>
    <row r="294" spans="1:62" x14ac:dyDescent="0.25">
      <c r="A294" s="5">
        <f>COUNTIF($B$1:B294,REPORTE!$C$3)</f>
        <v>1</v>
      </c>
      <c r="B294" s="3">
        <v>201699</v>
      </c>
      <c r="C294" t="s">
        <v>59</v>
      </c>
      <c r="D294" t="s">
        <v>60</v>
      </c>
      <c r="E294" t="s">
        <v>61</v>
      </c>
      <c r="F294" t="s">
        <v>1701</v>
      </c>
      <c r="G294" t="s">
        <v>2284</v>
      </c>
      <c r="H294" t="s">
        <v>120</v>
      </c>
      <c r="I294" t="s">
        <v>65</v>
      </c>
      <c r="J294" t="s">
        <v>1881</v>
      </c>
      <c r="K294" t="s">
        <v>2645</v>
      </c>
      <c r="L294" t="s">
        <v>2646</v>
      </c>
      <c r="M294" t="s">
        <v>2647</v>
      </c>
      <c r="N294" t="s">
        <v>70</v>
      </c>
      <c r="O294" t="s">
        <v>2648</v>
      </c>
      <c r="P294" t="s">
        <v>72</v>
      </c>
      <c r="Q294" t="s">
        <v>2668</v>
      </c>
      <c r="R294" t="s">
        <v>74</v>
      </c>
      <c r="S294" t="s">
        <v>75</v>
      </c>
      <c r="T294" t="s">
        <v>75</v>
      </c>
      <c r="U294" t="s">
        <v>140</v>
      </c>
      <c r="V294" t="s">
        <v>141</v>
      </c>
      <c r="W294" t="s">
        <v>142</v>
      </c>
      <c r="X294" t="s">
        <v>74</v>
      </c>
      <c r="Y294" t="s">
        <v>143</v>
      </c>
      <c r="Z294" t="s">
        <v>81</v>
      </c>
      <c r="AA294" t="s">
        <v>82</v>
      </c>
      <c r="AB294" s="1">
        <v>44987</v>
      </c>
      <c r="AC294" s="1">
        <v>45291</v>
      </c>
      <c r="AD294" t="s">
        <v>145</v>
      </c>
      <c r="AE294" t="s">
        <v>146</v>
      </c>
      <c r="AF294" t="s">
        <v>100</v>
      </c>
      <c r="AG294" s="3">
        <v>40819416</v>
      </c>
      <c r="AH294" t="s">
        <v>2669</v>
      </c>
      <c r="AI294" s="1">
        <v>29313</v>
      </c>
      <c r="AJ294" t="s">
        <v>86</v>
      </c>
      <c r="AK294" t="s">
        <v>2670</v>
      </c>
      <c r="AL294" t="s">
        <v>582</v>
      </c>
      <c r="AM294" t="s">
        <v>2671</v>
      </c>
      <c r="AN294" t="str">
        <f t="shared" si="5"/>
        <v>PACHA SURCO ALAN YOSFER</v>
      </c>
      <c r="AO294" t="s">
        <v>90</v>
      </c>
      <c r="AP294" s="1">
        <v>2</v>
      </c>
      <c r="AQ294" t="s">
        <v>119</v>
      </c>
      <c r="AR294" t="s">
        <v>150</v>
      </c>
      <c r="AS294" t="s">
        <v>101</v>
      </c>
      <c r="AT294" s="1">
        <v>2</v>
      </c>
      <c r="AU294" s="1">
        <v>2</v>
      </c>
      <c r="AV294" t="s">
        <v>420</v>
      </c>
      <c r="AW294" t="s">
        <v>101</v>
      </c>
      <c r="AX294" t="s">
        <v>200</v>
      </c>
      <c r="AY294" t="s">
        <v>153</v>
      </c>
      <c r="AZ294" t="s">
        <v>879</v>
      </c>
      <c r="BA294" t="s">
        <v>155</v>
      </c>
      <c r="BB294" t="s">
        <v>2672</v>
      </c>
      <c r="BC294" t="s">
        <v>2673</v>
      </c>
      <c r="BD294" s="1">
        <v>44994</v>
      </c>
      <c r="BE294" t="s">
        <v>2674</v>
      </c>
      <c r="BF294" t="s">
        <v>74</v>
      </c>
      <c r="BI294" t="s">
        <v>72</v>
      </c>
      <c r="BJ294" t="s">
        <v>74</v>
      </c>
    </row>
    <row r="295" spans="1:62" x14ac:dyDescent="0.25">
      <c r="A295" s="5">
        <f>COUNTIF($B$1:B295,REPORTE!$C$3)</f>
        <v>1</v>
      </c>
      <c r="B295" s="3">
        <v>201699</v>
      </c>
      <c r="C295" t="s">
        <v>59</v>
      </c>
      <c r="D295" t="s">
        <v>60</v>
      </c>
      <c r="E295" t="s">
        <v>61</v>
      </c>
      <c r="F295" t="s">
        <v>1701</v>
      </c>
      <c r="G295" t="s">
        <v>2284</v>
      </c>
      <c r="H295" t="s">
        <v>120</v>
      </c>
      <c r="I295" t="s">
        <v>65</v>
      </c>
      <c r="J295" t="s">
        <v>1881</v>
      </c>
      <c r="K295" t="s">
        <v>2645</v>
      </c>
      <c r="L295" t="s">
        <v>2646</v>
      </c>
      <c r="M295" t="s">
        <v>2647</v>
      </c>
      <c r="N295" t="s">
        <v>70</v>
      </c>
      <c r="O295" t="s">
        <v>2648</v>
      </c>
      <c r="P295" t="s">
        <v>72</v>
      </c>
      <c r="Q295" t="s">
        <v>2675</v>
      </c>
      <c r="R295" t="s">
        <v>74</v>
      </c>
      <c r="S295" t="s">
        <v>75</v>
      </c>
      <c r="T295" t="s">
        <v>75</v>
      </c>
      <c r="U295" t="s">
        <v>140</v>
      </c>
      <c r="V295" t="s">
        <v>141</v>
      </c>
      <c r="W295" t="s">
        <v>142</v>
      </c>
      <c r="X295" t="s">
        <v>74</v>
      </c>
      <c r="Y295" t="s">
        <v>143</v>
      </c>
      <c r="Z295" t="s">
        <v>795</v>
      </c>
      <c r="AA295" t="s">
        <v>82</v>
      </c>
      <c r="AB295" s="1">
        <v>44987</v>
      </c>
      <c r="AC295" s="1">
        <v>45291</v>
      </c>
      <c r="AD295" t="s">
        <v>145</v>
      </c>
      <c r="AE295" t="s">
        <v>146</v>
      </c>
      <c r="AF295" t="s">
        <v>100</v>
      </c>
      <c r="AG295" s="3">
        <v>24571920</v>
      </c>
      <c r="AH295" t="s">
        <v>147</v>
      </c>
      <c r="AI295" s="1">
        <v>22397</v>
      </c>
      <c r="AJ295" t="s">
        <v>86</v>
      </c>
      <c r="AK295" t="s">
        <v>148</v>
      </c>
      <c r="AL295" t="s">
        <v>148</v>
      </c>
      <c r="AM295" t="s">
        <v>149</v>
      </c>
      <c r="AN295" t="str">
        <f t="shared" si="5"/>
        <v>CABALLERO CABALLERO CLETO MARCELINO</v>
      </c>
      <c r="AO295" t="s">
        <v>90</v>
      </c>
      <c r="AP295" s="1">
        <v>2</v>
      </c>
      <c r="AQ295" t="s">
        <v>101</v>
      </c>
      <c r="AR295" t="s">
        <v>150</v>
      </c>
      <c r="AS295" t="s">
        <v>101</v>
      </c>
      <c r="AT295" s="1">
        <v>2</v>
      </c>
      <c r="AU295" s="1">
        <v>2</v>
      </c>
      <c r="AV295" t="s">
        <v>151</v>
      </c>
      <c r="AW295" t="s">
        <v>95</v>
      </c>
      <c r="AX295" t="s">
        <v>152</v>
      </c>
      <c r="AY295" t="s">
        <v>153</v>
      </c>
      <c r="AZ295" t="s">
        <v>154</v>
      </c>
      <c r="BA295" t="s">
        <v>155</v>
      </c>
      <c r="BB295" t="s">
        <v>156</v>
      </c>
      <c r="BC295" t="s">
        <v>157</v>
      </c>
      <c r="BD295" s="1">
        <v>44994</v>
      </c>
      <c r="BE295" t="s">
        <v>2676</v>
      </c>
      <c r="BF295" t="s">
        <v>74</v>
      </c>
      <c r="BI295" t="s">
        <v>72</v>
      </c>
      <c r="BJ295" t="s">
        <v>74</v>
      </c>
    </row>
    <row r="296" spans="1:62" x14ac:dyDescent="0.25">
      <c r="A296" s="5">
        <f>COUNTIF($B$1:B296,REPORTE!$C$3)</f>
        <v>1</v>
      </c>
      <c r="B296" s="3">
        <v>201699</v>
      </c>
      <c r="C296" t="s">
        <v>59</v>
      </c>
      <c r="D296" t="s">
        <v>60</v>
      </c>
      <c r="E296" t="s">
        <v>61</v>
      </c>
      <c r="F296" t="s">
        <v>1701</v>
      </c>
      <c r="G296" t="s">
        <v>2284</v>
      </c>
      <c r="H296" t="s">
        <v>120</v>
      </c>
      <c r="I296" t="s">
        <v>65</v>
      </c>
      <c r="J296" t="s">
        <v>1881</v>
      </c>
      <c r="K296" t="s">
        <v>2645</v>
      </c>
      <c r="L296" t="s">
        <v>2646</v>
      </c>
      <c r="M296" t="s">
        <v>2647</v>
      </c>
      <c r="N296" t="s">
        <v>70</v>
      </c>
      <c r="O296" t="s">
        <v>2648</v>
      </c>
      <c r="P296" t="s">
        <v>72</v>
      </c>
      <c r="Q296" t="s">
        <v>2677</v>
      </c>
      <c r="R296" t="s">
        <v>74</v>
      </c>
      <c r="S296" t="s">
        <v>75</v>
      </c>
      <c r="T296" t="s">
        <v>75</v>
      </c>
      <c r="U296" t="s">
        <v>160</v>
      </c>
      <c r="V296" t="s">
        <v>77</v>
      </c>
      <c r="W296" t="s">
        <v>2678</v>
      </c>
      <c r="X296" t="s">
        <v>181</v>
      </c>
      <c r="Y296" t="s">
        <v>143</v>
      </c>
      <c r="Z296" t="s">
        <v>81</v>
      </c>
      <c r="AA296" t="s">
        <v>82</v>
      </c>
      <c r="AD296" t="s">
        <v>83</v>
      </c>
      <c r="AE296" t="s">
        <v>84</v>
      </c>
      <c r="AF296" s="1">
        <v>36526</v>
      </c>
      <c r="AG296" s="3">
        <v>24683655</v>
      </c>
      <c r="AH296" t="s">
        <v>2679</v>
      </c>
      <c r="AI296" s="1">
        <v>22343</v>
      </c>
      <c r="AJ296" t="s">
        <v>86</v>
      </c>
      <c r="AK296" t="s">
        <v>2018</v>
      </c>
      <c r="AL296" t="s">
        <v>2680</v>
      </c>
      <c r="AM296" t="s">
        <v>1306</v>
      </c>
      <c r="AN296" t="str">
        <f t="shared" si="5"/>
        <v>FLOREZ QQUELCA LUCIO</v>
      </c>
      <c r="AO296" t="s">
        <v>92</v>
      </c>
      <c r="AP296" t="s">
        <v>100</v>
      </c>
      <c r="AQ296" t="s">
        <v>119</v>
      </c>
      <c r="AR296" t="s">
        <v>92</v>
      </c>
      <c r="AS296" t="s">
        <v>119</v>
      </c>
      <c r="AT296" t="s">
        <v>100</v>
      </c>
      <c r="AU296" t="s">
        <v>100</v>
      </c>
      <c r="AV296" t="s">
        <v>119</v>
      </c>
      <c r="AW296" t="s">
        <v>95</v>
      </c>
      <c r="AX296" t="s">
        <v>136</v>
      </c>
      <c r="AZ296" t="s">
        <v>119</v>
      </c>
      <c r="BB296" t="s">
        <v>2681</v>
      </c>
      <c r="BC296" t="s">
        <v>119</v>
      </c>
      <c r="BD296" t="s">
        <v>100</v>
      </c>
      <c r="BE296" t="s">
        <v>74</v>
      </c>
      <c r="BF296" t="s">
        <v>101</v>
      </c>
      <c r="BI296" t="s">
        <v>72</v>
      </c>
      <c r="BJ296" t="s">
        <v>74</v>
      </c>
    </row>
    <row r="297" spans="1:62" x14ac:dyDescent="0.25">
      <c r="A297" s="5">
        <f>COUNTIF($B$1:B297,REPORTE!$C$3)</f>
        <v>1</v>
      </c>
      <c r="B297" s="3">
        <v>201699</v>
      </c>
      <c r="C297" t="s">
        <v>59</v>
      </c>
      <c r="D297" t="s">
        <v>60</v>
      </c>
      <c r="E297" t="s">
        <v>61</v>
      </c>
      <c r="F297" t="s">
        <v>1701</v>
      </c>
      <c r="G297" t="s">
        <v>2284</v>
      </c>
      <c r="H297" t="s">
        <v>120</v>
      </c>
      <c r="I297" t="s">
        <v>65</v>
      </c>
      <c r="J297" t="s">
        <v>1881</v>
      </c>
      <c r="K297" t="s">
        <v>2645</v>
      </c>
      <c r="L297" t="s">
        <v>2646</v>
      </c>
      <c r="M297" t="s">
        <v>2647</v>
      </c>
      <c r="N297" t="s">
        <v>70</v>
      </c>
      <c r="O297" t="s">
        <v>2648</v>
      </c>
      <c r="P297" t="s">
        <v>72</v>
      </c>
      <c r="Q297" t="s">
        <v>2682</v>
      </c>
      <c r="R297" t="s">
        <v>74</v>
      </c>
      <c r="S297" t="s">
        <v>75</v>
      </c>
      <c r="T297" t="s">
        <v>75</v>
      </c>
      <c r="U297" t="s">
        <v>522</v>
      </c>
      <c r="V297" t="s">
        <v>77</v>
      </c>
      <c r="W297" t="s">
        <v>2683</v>
      </c>
      <c r="X297" t="s">
        <v>181</v>
      </c>
      <c r="Y297" t="s">
        <v>143</v>
      </c>
      <c r="Z297" t="s">
        <v>81</v>
      </c>
      <c r="AA297" t="s">
        <v>82</v>
      </c>
      <c r="AD297" t="s">
        <v>83</v>
      </c>
      <c r="AE297" t="s">
        <v>84</v>
      </c>
      <c r="AF297" s="1">
        <v>27977</v>
      </c>
      <c r="AG297" s="3">
        <v>24714865</v>
      </c>
      <c r="AH297" t="s">
        <v>2684</v>
      </c>
      <c r="AI297" s="1">
        <v>27977</v>
      </c>
      <c r="AJ297" t="s">
        <v>86</v>
      </c>
      <c r="AK297" t="s">
        <v>2685</v>
      </c>
      <c r="AL297" t="s">
        <v>357</v>
      </c>
      <c r="AM297" t="s">
        <v>371</v>
      </c>
      <c r="AN297" t="str">
        <f t="shared" si="5"/>
        <v>SARA VILCA JAIME</v>
      </c>
      <c r="AO297" t="s">
        <v>166</v>
      </c>
      <c r="AP297" s="1">
        <v>36644</v>
      </c>
      <c r="AQ297" t="s">
        <v>2686</v>
      </c>
      <c r="AR297" t="s">
        <v>279</v>
      </c>
      <c r="AS297" t="s">
        <v>2687</v>
      </c>
      <c r="AT297" s="1">
        <v>36644</v>
      </c>
      <c r="AU297" s="1">
        <v>36644</v>
      </c>
      <c r="AV297" t="s">
        <v>94</v>
      </c>
      <c r="AW297" t="s">
        <v>95</v>
      </c>
      <c r="AX297" t="s">
        <v>96</v>
      </c>
      <c r="AZ297" t="s">
        <v>2688</v>
      </c>
      <c r="BB297" t="s">
        <v>2689</v>
      </c>
      <c r="BC297" t="s">
        <v>119</v>
      </c>
      <c r="BD297" t="s">
        <v>100</v>
      </c>
      <c r="BE297" t="s">
        <v>74</v>
      </c>
      <c r="BF297" t="s">
        <v>101</v>
      </c>
      <c r="BI297" t="s">
        <v>72</v>
      </c>
      <c r="BJ297" t="s">
        <v>74</v>
      </c>
    </row>
    <row r="298" spans="1:62" x14ac:dyDescent="0.25">
      <c r="A298" s="5">
        <f>COUNTIF($B$1:B298,REPORTE!$C$3)</f>
        <v>1</v>
      </c>
      <c r="B298" s="3">
        <v>201699</v>
      </c>
      <c r="C298" t="s">
        <v>59</v>
      </c>
      <c r="D298" t="s">
        <v>60</v>
      </c>
      <c r="E298" t="s">
        <v>61</v>
      </c>
      <c r="F298" t="s">
        <v>1701</v>
      </c>
      <c r="G298" t="s">
        <v>2284</v>
      </c>
      <c r="H298" t="s">
        <v>120</v>
      </c>
      <c r="I298" t="s">
        <v>65</v>
      </c>
      <c r="J298" t="s">
        <v>1881</v>
      </c>
      <c r="K298" t="s">
        <v>2645</v>
      </c>
      <c r="L298" t="s">
        <v>2646</v>
      </c>
      <c r="M298" t="s">
        <v>2647</v>
      </c>
      <c r="N298" t="s">
        <v>70</v>
      </c>
      <c r="O298" t="s">
        <v>2648</v>
      </c>
      <c r="P298" t="s">
        <v>72</v>
      </c>
      <c r="Q298" t="s">
        <v>2690</v>
      </c>
      <c r="R298" t="s">
        <v>74</v>
      </c>
      <c r="S298" t="s">
        <v>75</v>
      </c>
      <c r="T298" t="s">
        <v>75</v>
      </c>
      <c r="U298" t="s">
        <v>160</v>
      </c>
      <c r="V298" t="s">
        <v>77</v>
      </c>
      <c r="W298" t="s">
        <v>689</v>
      </c>
      <c r="X298" t="s">
        <v>108</v>
      </c>
      <c r="Y298" t="s">
        <v>109</v>
      </c>
      <c r="Z298" t="s">
        <v>81</v>
      </c>
      <c r="AA298" t="s">
        <v>82</v>
      </c>
      <c r="AD298" t="s">
        <v>83</v>
      </c>
      <c r="AE298" t="s">
        <v>84</v>
      </c>
      <c r="AF298" s="1">
        <v>36526</v>
      </c>
      <c r="AG298" s="3">
        <v>24683444</v>
      </c>
      <c r="AH298" t="s">
        <v>2691</v>
      </c>
      <c r="AI298" s="1">
        <v>23532</v>
      </c>
      <c r="AJ298" t="s">
        <v>86</v>
      </c>
      <c r="AK298" t="s">
        <v>596</v>
      </c>
      <c r="AL298" t="s">
        <v>842</v>
      </c>
      <c r="AM298" t="s">
        <v>1654</v>
      </c>
      <c r="AN298" t="str">
        <f t="shared" si="5"/>
        <v>SOTO CONDORI FRANCISCO</v>
      </c>
      <c r="AO298" t="s">
        <v>92</v>
      </c>
      <c r="AP298" t="s">
        <v>100</v>
      </c>
      <c r="AQ298" t="s">
        <v>119</v>
      </c>
      <c r="AR298" t="s">
        <v>92</v>
      </c>
      <c r="AS298" t="s">
        <v>119</v>
      </c>
      <c r="AT298" t="s">
        <v>100</v>
      </c>
      <c r="AU298" t="s">
        <v>100</v>
      </c>
      <c r="AV298" t="s">
        <v>119</v>
      </c>
      <c r="AW298" t="s">
        <v>95</v>
      </c>
      <c r="AX298" t="s">
        <v>136</v>
      </c>
      <c r="AZ298" t="s">
        <v>119</v>
      </c>
      <c r="BB298" t="s">
        <v>2692</v>
      </c>
      <c r="BC298" t="s">
        <v>119</v>
      </c>
      <c r="BD298" t="s">
        <v>100</v>
      </c>
      <c r="BE298" t="s">
        <v>74</v>
      </c>
      <c r="BF298" t="s">
        <v>101</v>
      </c>
      <c r="BI298" t="s">
        <v>72</v>
      </c>
      <c r="BJ298" t="s">
        <v>74</v>
      </c>
    </row>
    <row r="299" spans="1:62" x14ac:dyDescent="0.25">
      <c r="A299" s="5">
        <f>COUNTIF($B$1:B299,REPORTE!$C$3)</f>
        <v>1</v>
      </c>
      <c r="B299" s="3">
        <v>201699</v>
      </c>
      <c r="C299" t="s">
        <v>59</v>
      </c>
      <c r="D299" t="s">
        <v>60</v>
      </c>
      <c r="E299" t="s">
        <v>61</v>
      </c>
      <c r="F299" t="s">
        <v>1701</v>
      </c>
      <c r="G299" t="s">
        <v>2284</v>
      </c>
      <c r="H299" t="s">
        <v>120</v>
      </c>
      <c r="I299" t="s">
        <v>65</v>
      </c>
      <c r="J299" t="s">
        <v>1881</v>
      </c>
      <c r="K299" t="s">
        <v>2645</v>
      </c>
      <c r="L299" t="s">
        <v>2646</v>
      </c>
      <c r="M299" t="s">
        <v>2647</v>
      </c>
      <c r="N299" t="s">
        <v>70</v>
      </c>
      <c r="O299" t="s">
        <v>2648</v>
      </c>
      <c r="P299" t="s">
        <v>72</v>
      </c>
      <c r="Q299" t="s">
        <v>2693</v>
      </c>
      <c r="R299" t="s">
        <v>74</v>
      </c>
      <c r="S299" t="s">
        <v>75</v>
      </c>
      <c r="T299" t="s">
        <v>75</v>
      </c>
      <c r="U299" t="s">
        <v>160</v>
      </c>
      <c r="V299" t="s">
        <v>141</v>
      </c>
      <c r="W299" t="s">
        <v>2694</v>
      </c>
      <c r="X299" t="s">
        <v>74</v>
      </c>
      <c r="Y299" t="s">
        <v>143</v>
      </c>
      <c r="Z299" t="s">
        <v>81</v>
      </c>
      <c r="AA299" t="s">
        <v>82</v>
      </c>
      <c r="AB299" s="1">
        <v>44986</v>
      </c>
      <c r="AC299" s="1">
        <v>45291</v>
      </c>
      <c r="AD299" t="s">
        <v>83</v>
      </c>
      <c r="AE299" t="s">
        <v>146</v>
      </c>
      <c r="AF299" t="s">
        <v>100</v>
      </c>
      <c r="AG299" s="3">
        <v>42163681</v>
      </c>
      <c r="AH299" t="s">
        <v>2695</v>
      </c>
      <c r="AI299" s="1">
        <v>30635</v>
      </c>
      <c r="AJ299" t="s">
        <v>86</v>
      </c>
      <c r="AK299" t="s">
        <v>1934</v>
      </c>
      <c r="AL299" t="s">
        <v>246</v>
      </c>
      <c r="AM299" t="s">
        <v>2696</v>
      </c>
      <c r="AN299" t="str">
        <f t="shared" si="5"/>
        <v>ESPIRILLA RAMOS JORGE QUINCIÑO</v>
      </c>
      <c r="AO299" t="s">
        <v>90</v>
      </c>
      <c r="AP299" s="1">
        <v>2</v>
      </c>
      <c r="AQ299" t="s">
        <v>119</v>
      </c>
      <c r="AR299" t="s">
        <v>279</v>
      </c>
      <c r="AS299" t="s">
        <v>101</v>
      </c>
      <c r="AT299" s="1">
        <v>2</v>
      </c>
      <c r="AU299" s="1">
        <v>2</v>
      </c>
      <c r="AV299" t="s">
        <v>94</v>
      </c>
      <c r="AW299" t="s">
        <v>101</v>
      </c>
      <c r="AX299" t="s">
        <v>200</v>
      </c>
      <c r="AY299" t="s">
        <v>153</v>
      </c>
      <c r="AZ299" t="s">
        <v>201</v>
      </c>
      <c r="BA299" t="s">
        <v>155</v>
      </c>
      <c r="BB299" t="s">
        <v>2697</v>
      </c>
      <c r="BC299" t="s">
        <v>2698</v>
      </c>
      <c r="BD299" s="1">
        <v>44991</v>
      </c>
      <c r="BE299" t="s">
        <v>2699</v>
      </c>
      <c r="BF299" t="s">
        <v>74</v>
      </c>
      <c r="BI299" t="s">
        <v>72</v>
      </c>
      <c r="BJ299" t="s">
        <v>74</v>
      </c>
    </row>
    <row r="300" spans="1:62" x14ac:dyDescent="0.25">
      <c r="A300" s="5">
        <f>COUNTIF($B$1:B300,REPORTE!$C$3)</f>
        <v>1</v>
      </c>
      <c r="B300" s="3">
        <v>201699</v>
      </c>
      <c r="C300" t="s">
        <v>59</v>
      </c>
      <c r="D300" t="s">
        <v>60</v>
      </c>
      <c r="E300" t="s">
        <v>61</v>
      </c>
      <c r="F300" t="s">
        <v>1701</v>
      </c>
      <c r="G300" t="s">
        <v>2284</v>
      </c>
      <c r="H300" t="s">
        <v>120</v>
      </c>
      <c r="I300" t="s">
        <v>65</v>
      </c>
      <c r="J300" t="s">
        <v>1881</v>
      </c>
      <c r="K300" t="s">
        <v>2645</v>
      </c>
      <c r="L300" t="s">
        <v>2646</v>
      </c>
      <c r="M300" t="s">
        <v>2647</v>
      </c>
      <c r="N300" t="s">
        <v>70</v>
      </c>
      <c r="O300" t="s">
        <v>2648</v>
      </c>
      <c r="P300" t="s">
        <v>72</v>
      </c>
      <c r="Q300" t="s">
        <v>2700</v>
      </c>
      <c r="R300" t="s">
        <v>74</v>
      </c>
      <c r="S300" t="s">
        <v>75</v>
      </c>
      <c r="T300" t="s">
        <v>75</v>
      </c>
      <c r="U300" t="s">
        <v>160</v>
      </c>
      <c r="V300" t="s">
        <v>77</v>
      </c>
      <c r="W300" t="s">
        <v>2701</v>
      </c>
      <c r="X300" t="s">
        <v>407</v>
      </c>
      <c r="Y300" t="s">
        <v>408</v>
      </c>
      <c r="Z300" t="s">
        <v>81</v>
      </c>
      <c r="AA300" t="s">
        <v>82</v>
      </c>
      <c r="AD300" t="s">
        <v>83</v>
      </c>
      <c r="AE300" t="s">
        <v>84</v>
      </c>
      <c r="AF300" s="1">
        <v>42737</v>
      </c>
      <c r="AG300" s="3">
        <v>24706541</v>
      </c>
      <c r="AH300" t="s">
        <v>2702</v>
      </c>
      <c r="AI300" s="1">
        <v>26647</v>
      </c>
      <c r="AJ300" t="s">
        <v>111</v>
      </c>
      <c r="AK300" t="s">
        <v>1517</v>
      </c>
      <c r="AL300" t="s">
        <v>2703</v>
      </c>
      <c r="AM300" t="s">
        <v>2704</v>
      </c>
      <c r="AN300" t="str">
        <f t="shared" si="5"/>
        <v>LOZANO LAZARTE NOHEMI</v>
      </c>
      <c r="AO300" t="s">
        <v>90</v>
      </c>
      <c r="AP300" s="1">
        <v>42474</v>
      </c>
      <c r="AQ300" t="s">
        <v>119</v>
      </c>
      <c r="AR300" t="s">
        <v>92</v>
      </c>
      <c r="AS300" t="s">
        <v>101</v>
      </c>
      <c r="AT300" s="1">
        <v>42474</v>
      </c>
      <c r="AU300" s="1">
        <v>42474</v>
      </c>
      <c r="AV300" t="s">
        <v>837</v>
      </c>
      <c r="AW300" t="s">
        <v>95</v>
      </c>
      <c r="AX300" t="s">
        <v>96</v>
      </c>
      <c r="AZ300" t="s">
        <v>837</v>
      </c>
      <c r="BB300" t="s">
        <v>2705</v>
      </c>
      <c r="BC300" t="s">
        <v>119</v>
      </c>
      <c r="BD300" s="1">
        <v>44610</v>
      </c>
      <c r="BE300" t="s">
        <v>2706</v>
      </c>
      <c r="BF300" t="s">
        <v>101</v>
      </c>
      <c r="BI300" t="s">
        <v>72</v>
      </c>
      <c r="BJ300" t="s">
        <v>74</v>
      </c>
    </row>
    <row r="301" spans="1:62" x14ac:dyDescent="0.25">
      <c r="A301" s="5">
        <f>COUNTIF($B$1:B301,REPORTE!$C$3)</f>
        <v>1</v>
      </c>
      <c r="B301" s="3">
        <v>201699</v>
      </c>
      <c r="C301" t="s">
        <v>59</v>
      </c>
      <c r="D301" t="s">
        <v>60</v>
      </c>
      <c r="E301" t="s">
        <v>61</v>
      </c>
      <c r="F301" t="s">
        <v>1701</v>
      </c>
      <c r="G301" t="s">
        <v>2284</v>
      </c>
      <c r="H301" t="s">
        <v>120</v>
      </c>
      <c r="I301" t="s">
        <v>65</v>
      </c>
      <c r="J301" t="s">
        <v>1881</v>
      </c>
      <c r="K301" t="s">
        <v>2645</v>
      </c>
      <c r="L301" t="s">
        <v>2646</v>
      </c>
      <c r="M301" t="s">
        <v>2647</v>
      </c>
      <c r="N301" t="s">
        <v>70</v>
      </c>
      <c r="O301" t="s">
        <v>2648</v>
      </c>
      <c r="P301" t="s">
        <v>72</v>
      </c>
      <c r="Q301" t="s">
        <v>2707</v>
      </c>
      <c r="R301" t="s">
        <v>74</v>
      </c>
      <c r="S301" t="s">
        <v>75</v>
      </c>
      <c r="T301" t="s">
        <v>75</v>
      </c>
      <c r="U301" t="s">
        <v>160</v>
      </c>
      <c r="V301" t="s">
        <v>77</v>
      </c>
      <c r="W301" t="s">
        <v>689</v>
      </c>
      <c r="X301" t="s">
        <v>181</v>
      </c>
      <c r="Y301" t="s">
        <v>143</v>
      </c>
      <c r="Z301" t="s">
        <v>81</v>
      </c>
      <c r="AA301" t="s">
        <v>82</v>
      </c>
      <c r="AD301" t="s">
        <v>83</v>
      </c>
      <c r="AE301" t="s">
        <v>84</v>
      </c>
      <c r="AF301" s="1">
        <v>36526</v>
      </c>
      <c r="AG301" s="3">
        <v>24660271</v>
      </c>
      <c r="AH301" t="s">
        <v>2708</v>
      </c>
      <c r="AI301" s="1">
        <v>23726</v>
      </c>
      <c r="AJ301" t="s">
        <v>86</v>
      </c>
      <c r="AK301" t="s">
        <v>2709</v>
      </c>
      <c r="AL301" t="s">
        <v>924</v>
      </c>
      <c r="AM301" t="s">
        <v>2710</v>
      </c>
      <c r="AN301" t="str">
        <f t="shared" si="5"/>
        <v>URBINA MACHACA DIONICIO</v>
      </c>
      <c r="AO301" t="s">
        <v>92</v>
      </c>
      <c r="AP301" t="s">
        <v>100</v>
      </c>
      <c r="AQ301" t="s">
        <v>119</v>
      </c>
      <c r="AR301" t="s">
        <v>92</v>
      </c>
      <c r="AS301" t="s">
        <v>119</v>
      </c>
      <c r="AT301" t="s">
        <v>100</v>
      </c>
      <c r="AU301" t="s">
        <v>100</v>
      </c>
      <c r="AV301" t="s">
        <v>119</v>
      </c>
      <c r="AW301" t="s">
        <v>95</v>
      </c>
      <c r="AX301" t="s">
        <v>136</v>
      </c>
      <c r="AZ301" t="s">
        <v>119</v>
      </c>
      <c r="BB301" t="s">
        <v>2711</v>
      </c>
      <c r="BC301" t="s">
        <v>119</v>
      </c>
      <c r="BD301" t="s">
        <v>100</v>
      </c>
      <c r="BE301" t="s">
        <v>74</v>
      </c>
      <c r="BF301" t="s">
        <v>101</v>
      </c>
      <c r="BI301" t="s">
        <v>72</v>
      </c>
      <c r="BJ301" t="s">
        <v>74</v>
      </c>
    </row>
    <row r="302" spans="1:62" x14ac:dyDescent="0.25">
      <c r="A302" s="5">
        <f>COUNTIF($B$1:B302,REPORTE!$C$3)</f>
        <v>1</v>
      </c>
      <c r="B302" s="3">
        <v>201699</v>
      </c>
      <c r="C302" t="s">
        <v>59</v>
      </c>
      <c r="D302" t="s">
        <v>60</v>
      </c>
      <c r="E302" t="s">
        <v>61</v>
      </c>
      <c r="F302" t="s">
        <v>1701</v>
      </c>
      <c r="G302" t="s">
        <v>2284</v>
      </c>
      <c r="H302" t="s">
        <v>120</v>
      </c>
      <c r="I302" t="s">
        <v>65</v>
      </c>
      <c r="J302" t="s">
        <v>1881</v>
      </c>
      <c r="K302" t="s">
        <v>2645</v>
      </c>
      <c r="L302" t="s">
        <v>2646</v>
      </c>
      <c r="M302" t="s">
        <v>2647</v>
      </c>
      <c r="N302" t="s">
        <v>70</v>
      </c>
      <c r="O302" t="s">
        <v>2648</v>
      </c>
      <c r="P302" t="s">
        <v>72</v>
      </c>
      <c r="Q302" t="s">
        <v>2712</v>
      </c>
      <c r="R302" t="s">
        <v>74</v>
      </c>
      <c r="S302" t="s">
        <v>75</v>
      </c>
      <c r="T302" t="s">
        <v>75</v>
      </c>
      <c r="U302" t="s">
        <v>160</v>
      </c>
      <c r="V302" t="s">
        <v>141</v>
      </c>
      <c r="W302" t="s">
        <v>2713</v>
      </c>
      <c r="X302" t="s">
        <v>74</v>
      </c>
      <c r="Y302" t="s">
        <v>143</v>
      </c>
      <c r="Z302" t="s">
        <v>81</v>
      </c>
      <c r="AA302" t="s">
        <v>82</v>
      </c>
      <c r="AB302" s="1">
        <v>44986</v>
      </c>
      <c r="AC302" s="1">
        <v>45291</v>
      </c>
      <c r="AD302" t="s">
        <v>83</v>
      </c>
      <c r="AE302" t="s">
        <v>146</v>
      </c>
      <c r="AF302" t="s">
        <v>100</v>
      </c>
      <c r="AG302" s="3">
        <v>42653093</v>
      </c>
      <c r="AH302" t="s">
        <v>2714</v>
      </c>
      <c r="AI302" s="1">
        <v>30969</v>
      </c>
      <c r="AJ302" t="s">
        <v>111</v>
      </c>
      <c r="AK302" t="s">
        <v>2154</v>
      </c>
      <c r="AL302" t="s">
        <v>2111</v>
      </c>
      <c r="AM302" t="s">
        <v>2715</v>
      </c>
      <c r="AN302" t="str">
        <f t="shared" si="5"/>
        <v>CCUNO LIPA NOHEMY</v>
      </c>
      <c r="AO302" t="s">
        <v>90</v>
      </c>
      <c r="AP302" s="1">
        <v>2</v>
      </c>
      <c r="AQ302" t="s">
        <v>2716</v>
      </c>
      <c r="AR302" t="s">
        <v>150</v>
      </c>
      <c r="AS302" t="s">
        <v>101</v>
      </c>
      <c r="AT302" s="1">
        <v>2</v>
      </c>
      <c r="AU302" s="1">
        <v>2</v>
      </c>
      <c r="AV302" t="s">
        <v>94</v>
      </c>
      <c r="AW302" t="s">
        <v>902</v>
      </c>
      <c r="AX302" t="s">
        <v>200</v>
      </c>
      <c r="AY302" t="s">
        <v>153</v>
      </c>
      <c r="AZ302" t="s">
        <v>201</v>
      </c>
      <c r="BA302" t="s">
        <v>155</v>
      </c>
      <c r="BB302" t="s">
        <v>2717</v>
      </c>
      <c r="BC302" t="s">
        <v>2718</v>
      </c>
      <c r="BD302" s="1">
        <v>44971</v>
      </c>
      <c r="BE302" t="s">
        <v>2719</v>
      </c>
      <c r="BF302" t="s">
        <v>74</v>
      </c>
      <c r="BI302" t="s">
        <v>72</v>
      </c>
      <c r="BJ302" t="s">
        <v>74</v>
      </c>
    </row>
    <row r="303" spans="1:62" x14ac:dyDescent="0.25">
      <c r="A303" s="5">
        <f>COUNTIF($B$1:B303,REPORTE!$C$3)</f>
        <v>1</v>
      </c>
      <c r="B303" s="3">
        <v>201699</v>
      </c>
      <c r="C303" t="s">
        <v>59</v>
      </c>
      <c r="D303" t="s">
        <v>60</v>
      </c>
      <c r="E303" t="s">
        <v>61</v>
      </c>
      <c r="F303" t="s">
        <v>1701</v>
      </c>
      <c r="G303" t="s">
        <v>2284</v>
      </c>
      <c r="H303" t="s">
        <v>120</v>
      </c>
      <c r="I303" t="s">
        <v>65</v>
      </c>
      <c r="J303" t="s">
        <v>1881</v>
      </c>
      <c r="K303" t="s">
        <v>2645</v>
      </c>
      <c r="L303" t="s">
        <v>2646</v>
      </c>
      <c r="M303" t="s">
        <v>2647</v>
      </c>
      <c r="N303" t="s">
        <v>70</v>
      </c>
      <c r="O303" t="s">
        <v>2648</v>
      </c>
      <c r="P303" t="s">
        <v>72</v>
      </c>
      <c r="Q303" t="s">
        <v>2720</v>
      </c>
      <c r="R303" t="s">
        <v>74</v>
      </c>
      <c r="S303" t="s">
        <v>75</v>
      </c>
      <c r="T303" t="s">
        <v>75</v>
      </c>
      <c r="U303" t="s">
        <v>160</v>
      </c>
      <c r="V303" t="s">
        <v>141</v>
      </c>
      <c r="W303" t="s">
        <v>2721</v>
      </c>
      <c r="X303" t="s">
        <v>74</v>
      </c>
      <c r="Y303" t="s">
        <v>143</v>
      </c>
      <c r="Z303" t="s">
        <v>81</v>
      </c>
      <c r="AA303" t="s">
        <v>82</v>
      </c>
      <c r="AB303" s="1">
        <v>44986</v>
      </c>
      <c r="AC303" s="1">
        <v>45291</v>
      </c>
      <c r="AD303" t="s">
        <v>207</v>
      </c>
      <c r="AE303" t="s">
        <v>146</v>
      </c>
      <c r="AF303" t="s">
        <v>100</v>
      </c>
      <c r="AG303" s="3">
        <v>41162639</v>
      </c>
      <c r="AH303" t="s">
        <v>2722</v>
      </c>
      <c r="AI303" s="1">
        <v>29403</v>
      </c>
      <c r="AJ303" t="s">
        <v>86</v>
      </c>
      <c r="AK303" t="s">
        <v>1195</v>
      </c>
      <c r="AL303" t="s">
        <v>876</v>
      </c>
      <c r="AM303" t="s">
        <v>2723</v>
      </c>
      <c r="AN303" t="str">
        <f t="shared" si="5"/>
        <v>COLQUE CRUZ CESAR CARLOS</v>
      </c>
      <c r="AO303" t="s">
        <v>166</v>
      </c>
      <c r="AP303" s="1">
        <v>36526</v>
      </c>
      <c r="AQ303" t="s">
        <v>2724</v>
      </c>
      <c r="AR303" t="s">
        <v>212</v>
      </c>
      <c r="AS303" t="s">
        <v>2724</v>
      </c>
      <c r="AT303" s="1">
        <v>39319</v>
      </c>
      <c r="AU303" s="1">
        <v>39319</v>
      </c>
      <c r="AV303" t="s">
        <v>94</v>
      </c>
      <c r="AW303" t="s">
        <v>95</v>
      </c>
      <c r="AX303" t="s">
        <v>200</v>
      </c>
      <c r="AY303" t="s">
        <v>153</v>
      </c>
      <c r="AZ303" t="s">
        <v>201</v>
      </c>
      <c r="BA303" t="s">
        <v>155</v>
      </c>
      <c r="BB303" t="s">
        <v>2725</v>
      </c>
      <c r="BC303" t="s">
        <v>2726</v>
      </c>
      <c r="BD303" s="1">
        <v>44971</v>
      </c>
      <c r="BE303" t="s">
        <v>2727</v>
      </c>
      <c r="BF303" t="s">
        <v>74</v>
      </c>
      <c r="BI303" t="s">
        <v>72</v>
      </c>
      <c r="BJ303" t="s">
        <v>74</v>
      </c>
    </row>
    <row r="304" spans="1:62" x14ac:dyDescent="0.25">
      <c r="A304" s="5">
        <f>COUNTIF($B$1:B304,REPORTE!$C$3)</f>
        <v>1</v>
      </c>
      <c r="B304" s="3">
        <v>201699</v>
      </c>
      <c r="C304" t="s">
        <v>59</v>
      </c>
      <c r="D304" t="s">
        <v>60</v>
      </c>
      <c r="E304" t="s">
        <v>61</v>
      </c>
      <c r="F304" t="s">
        <v>1701</v>
      </c>
      <c r="G304" t="s">
        <v>2284</v>
      </c>
      <c r="H304" t="s">
        <v>120</v>
      </c>
      <c r="I304" t="s">
        <v>65</v>
      </c>
      <c r="J304" t="s">
        <v>1881</v>
      </c>
      <c r="K304" t="s">
        <v>2645</v>
      </c>
      <c r="L304" t="s">
        <v>2646</v>
      </c>
      <c r="M304" t="s">
        <v>2647</v>
      </c>
      <c r="N304" t="s">
        <v>70</v>
      </c>
      <c r="O304" t="s">
        <v>2648</v>
      </c>
      <c r="P304" t="s">
        <v>72</v>
      </c>
      <c r="Q304" t="s">
        <v>2728</v>
      </c>
      <c r="R304" t="s">
        <v>74</v>
      </c>
      <c r="S304" t="s">
        <v>75</v>
      </c>
      <c r="T304" t="s">
        <v>75</v>
      </c>
      <c r="U304" t="s">
        <v>160</v>
      </c>
      <c r="V304" t="s">
        <v>77</v>
      </c>
      <c r="W304" t="s">
        <v>689</v>
      </c>
      <c r="X304" t="s">
        <v>181</v>
      </c>
      <c r="Y304" t="s">
        <v>143</v>
      </c>
      <c r="Z304" t="s">
        <v>81</v>
      </c>
      <c r="AA304" t="s">
        <v>82</v>
      </c>
      <c r="AD304" t="s">
        <v>83</v>
      </c>
      <c r="AE304" t="s">
        <v>84</v>
      </c>
      <c r="AF304" s="1">
        <v>36526</v>
      </c>
      <c r="AG304" s="3">
        <v>24686611</v>
      </c>
      <c r="AH304" t="s">
        <v>2729</v>
      </c>
      <c r="AI304" s="1">
        <v>23215</v>
      </c>
      <c r="AJ304" t="s">
        <v>111</v>
      </c>
      <c r="AK304" t="s">
        <v>1403</v>
      </c>
      <c r="AL304" t="s">
        <v>2730</v>
      </c>
      <c r="AM304" t="s">
        <v>2731</v>
      </c>
      <c r="AN304" t="str">
        <f t="shared" si="5"/>
        <v>ZARATE ESTREMADOYRO GRACIELA</v>
      </c>
      <c r="AO304" t="s">
        <v>92</v>
      </c>
      <c r="AP304" t="s">
        <v>100</v>
      </c>
      <c r="AQ304" t="s">
        <v>119</v>
      </c>
      <c r="AR304" t="s">
        <v>92</v>
      </c>
      <c r="AS304" t="s">
        <v>119</v>
      </c>
      <c r="AT304" t="s">
        <v>100</v>
      </c>
      <c r="AU304" t="s">
        <v>100</v>
      </c>
      <c r="AV304" t="s">
        <v>119</v>
      </c>
      <c r="AW304" t="s">
        <v>95</v>
      </c>
      <c r="AX304" t="s">
        <v>136</v>
      </c>
      <c r="AZ304" t="s">
        <v>119</v>
      </c>
      <c r="BB304" t="s">
        <v>2732</v>
      </c>
      <c r="BC304" t="s">
        <v>119</v>
      </c>
      <c r="BD304" t="s">
        <v>100</v>
      </c>
      <c r="BE304" t="s">
        <v>74</v>
      </c>
      <c r="BF304" t="s">
        <v>101</v>
      </c>
      <c r="BI304" t="s">
        <v>72</v>
      </c>
      <c r="BJ304" t="s">
        <v>74</v>
      </c>
    </row>
    <row r="305" spans="1:62" x14ac:dyDescent="0.25">
      <c r="A305" s="5">
        <f>COUNTIF($B$1:B305,REPORTE!$C$3)</f>
        <v>1</v>
      </c>
      <c r="B305" s="3">
        <v>201699</v>
      </c>
      <c r="C305" t="s">
        <v>59</v>
      </c>
      <c r="D305" t="s">
        <v>60</v>
      </c>
      <c r="E305" t="s">
        <v>61</v>
      </c>
      <c r="F305" t="s">
        <v>1701</v>
      </c>
      <c r="G305" t="s">
        <v>2284</v>
      </c>
      <c r="H305" t="s">
        <v>120</v>
      </c>
      <c r="I305" t="s">
        <v>65</v>
      </c>
      <c r="J305" t="s">
        <v>1881</v>
      </c>
      <c r="K305" t="s">
        <v>2645</v>
      </c>
      <c r="L305" t="s">
        <v>2646</v>
      </c>
      <c r="M305" t="s">
        <v>2647</v>
      </c>
      <c r="N305" t="s">
        <v>70</v>
      </c>
      <c r="O305" t="s">
        <v>2648</v>
      </c>
      <c r="P305" t="s">
        <v>72</v>
      </c>
      <c r="Q305" t="s">
        <v>2733</v>
      </c>
      <c r="R305" t="s">
        <v>74</v>
      </c>
      <c r="S305" t="s">
        <v>75</v>
      </c>
      <c r="T305" t="s">
        <v>75</v>
      </c>
      <c r="U305" t="s">
        <v>160</v>
      </c>
      <c r="V305" t="s">
        <v>77</v>
      </c>
      <c r="W305" t="s">
        <v>2734</v>
      </c>
      <c r="X305" t="s">
        <v>701</v>
      </c>
      <c r="Y305" t="s">
        <v>702</v>
      </c>
      <c r="Z305" t="s">
        <v>81</v>
      </c>
      <c r="AA305" t="s">
        <v>82</v>
      </c>
      <c r="AD305" t="s">
        <v>83</v>
      </c>
      <c r="AE305" t="s">
        <v>84</v>
      </c>
      <c r="AF305" s="1">
        <v>42064</v>
      </c>
      <c r="AG305" s="3">
        <v>24701698</v>
      </c>
      <c r="AH305" t="s">
        <v>2735</v>
      </c>
      <c r="AI305" s="1">
        <v>24941</v>
      </c>
      <c r="AJ305" t="s">
        <v>86</v>
      </c>
      <c r="AK305" t="s">
        <v>605</v>
      </c>
      <c r="AL305" t="s">
        <v>2736</v>
      </c>
      <c r="AM305" t="s">
        <v>2737</v>
      </c>
      <c r="AN305" t="str">
        <f t="shared" si="5"/>
        <v>MAMANI PATIÑO RENE</v>
      </c>
      <c r="AO305" t="s">
        <v>92</v>
      </c>
      <c r="AP305" t="s">
        <v>100</v>
      </c>
      <c r="AQ305" t="s">
        <v>119</v>
      </c>
      <c r="AR305" t="s">
        <v>92</v>
      </c>
      <c r="AS305" t="s">
        <v>101</v>
      </c>
      <c r="AT305" t="s">
        <v>100</v>
      </c>
      <c r="AU305" t="s">
        <v>100</v>
      </c>
      <c r="AV305" t="s">
        <v>119</v>
      </c>
      <c r="AW305" t="s">
        <v>95</v>
      </c>
      <c r="AX305" t="s">
        <v>136</v>
      </c>
      <c r="AZ305" t="s">
        <v>119</v>
      </c>
      <c r="BB305" t="s">
        <v>2738</v>
      </c>
      <c r="BC305" t="s">
        <v>119</v>
      </c>
      <c r="BD305" t="s">
        <v>100</v>
      </c>
      <c r="BE305" t="s">
        <v>74</v>
      </c>
      <c r="BF305" t="s">
        <v>101</v>
      </c>
      <c r="BI305" t="s">
        <v>72</v>
      </c>
      <c r="BJ305" t="s">
        <v>74</v>
      </c>
    </row>
    <row r="306" spans="1:62" x14ac:dyDescent="0.25">
      <c r="A306" s="5">
        <f>COUNTIF($B$1:B306,REPORTE!$C$3)</f>
        <v>1</v>
      </c>
      <c r="B306" s="3">
        <v>201699</v>
      </c>
      <c r="C306" t="s">
        <v>59</v>
      </c>
      <c r="D306" t="s">
        <v>60</v>
      </c>
      <c r="E306" t="s">
        <v>61</v>
      </c>
      <c r="F306" t="s">
        <v>1701</v>
      </c>
      <c r="G306" t="s">
        <v>2284</v>
      </c>
      <c r="H306" t="s">
        <v>120</v>
      </c>
      <c r="I306" t="s">
        <v>65</v>
      </c>
      <c r="J306" t="s">
        <v>1881</v>
      </c>
      <c r="K306" t="s">
        <v>2645</v>
      </c>
      <c r="L306" t="s">
        <v>2646</v>
      </c>
      <c r="M306" t="s">
        <v>2647</v>
      </c>
      <c r="N306" t="s">
        <v>70</v>
      </c>
      <c r="O306" t="s">
        <v>2648</v>
      </c>
      <c r="P306" t="s">
        <v>72</v>
      </c>
      <c r="Q306" t="s">
        <v>2739</v>
      </c>
      <c r="R306" t="s">
        <v>74</v>
      </c>
      <c r="S306" t="s">
        <v>75</v>
      </c>
      <c r="T306" t="s">
        <v>75</v>
      </c>
      <c r="U306" t="s">
        <v>160</v>
      </c>
      <c r="V306" t="s">
        <v>77</v>
      </c>
      <c r="W306" t="s">
        <v>2336</v>
      </c>
      <c r="X306" t="s">
        <v>181</v>
      </c>
      <c r="Y306" t="s">
        <v>143</v>
      </c>
      <c r="Z306" t="s">
        <v>81</v>
      </c>
      <c r="AA306" t="s">
        <v>82</v>
      </c>
      <c r="AD306" t="s">
        <v>83</v>
      </c>
      <c r="AE306" t="s">
        <v>84</v>
      </c>
      <c r="AF306" s="1">
        <v>36526</v>
      </c>
      <c r="AG306" s="3">
        <v>24715833</v>
      </c>
      <c r="AH306" t="s">
        <v>2740</v>
      </c>
      <c r="AI306" s="1">
        <v>23338</v>
      </c>
      <c r="AJ306" t="s">
        <v>111</v>
      </c>
      <c r="AK306" t="s">
        <v>264</v>
      </c>
      <c r="AL306" t="s">
        <v>2741</v>
      </c>
      <c r="AM306" t="s">
        <v>660</v>
      </c>
      <c r="AN306" t="str">
        <f t="shared" si="5"/>
        <v>QUISPE JANCCO DELIA</v>
      </c>
      <c r="AO306" t="s">
        <v>92</v>
      </c>
      <c r="AP306" t="s">
        <v>100</v>
      </c>
      <c r="AQ306" t="s">
        <v>119</v>
      </c>
      <c r="AR306" t="s">
        <v>92</v>
      </c>
      <c r="AS306" t="s">
        <v>119</v>
      </c>
      <c r="AT306" t="s">
        <v>100</v>
      </c>
      <c r="AU306" t="s">
        <v>100</v>
      </c>
      <c r="AV306" t="s">
        <v>119</v>
      </c>
      <c r="AW306" t="s">
        <v>95</v>
      </c>
      <c r="AX306" t="s">
        <v>136</v>
      </c>
      <c r="AZ306" t="s">
        <v>119</v>
      </c>
      <c r="BB306" t="s">
        <v>2742</v>
      </c>
      <c r="BC306" t="s">
        <v>119</v>
      </c>
      <c r="BD306" t="s">
        <v>100</v>
      </c>
      <c r="BE306" t="s">
        <v>74</v>
      </c>
      <c r="BF306" t="s">
        <v>101</v>
      </c>
      <c r="BI306" t="s">
        <v>72</v>
      </c>
      <c r="BJ306" t="s">
        <v>74</v>
      </c>
    </row>
    <row r="307" spans="1:62" x14ac:dyDescent="0.25">
      <c r="A307" s="5">
        <f>COUNTIF($B$1:B307,REPORTE!$C$3)</f>
        <v>1</v>
      </c>
      <c r="B307" s="3">
        <v>201699</v>
      </c>
      <c r="C307" t="s">
        <v>59</v>
      </c>
      <c r="D307" t="s">
        <v>60</v>
      </c>
      <c r="E307" t="s">
        <v>61</v>
      </c>
      <c r="F307" t="s">
        <v>1701</v>
      </c>
      <c r="G307" t="s">
        <v>2284</v>
      </c>
      <c r="H307" t="s">
        <v>120</v>
      </c>
      <c r="I307" t="s">
        <v>65</v>
      </c>
      <c r="J307" t="s">
        <v>1881</v>
      </c>
      <c r="K307" t="s">
        <v>2645</v>
      </c>
      <c r="L307" t="s">
        <v>2646</v>
      </c>
      <c r="M307" t="s">
        <v>2647</v>
      </c>
      <c r="N307" t="s">
        <v>70</v>
      </c>
      <c r="O307" t="s">
        <v>2648</v>
      </c>
      <c r="P307" t="s">
        <v>72</v>
      </c>
      <c r="Q307" t="s">
        <v>2743</v>
      </c>
      <c r="R307" t="s">
        <v>74</v>
      </c>
      <c r="S307" t="s">
        <v>75</v>
      </c>
      <c r="T307" t="s">
        <v>75</v>
      </c>
      <c r="U307" t="s">
        <v>160</v>
      </c>
      <c r="V307" t="s">
        <v>77</v>
      </c>
      <c r="W307" t="s">
        <v>2744</v>
      </c>
      <c r="X307" t="s">
        <v>181</v>
      </c>
      <c r="Y307" t="s">
        <v>143</v>
      </c>
      <c r="Z307" t="s">
        <v>81</v>
      </c>
      <c r="AA307" t="s">
        <v>82</v>
      </c>
      <c r="AD307" t="s">
        <v>83</v>
      </c>
      <c r="AE307" t="s">
        <v>84</v>
      </c>
      <c r="AF307" s="1">
        <v>42795</v>
      </c>
      <c r="AG307" s="3">
        <v>2276905</v>
      </c>
      <c r="AH307" t="s">
        <v>2745</v>
      </c>
      <c r="AI307" s="1">
        <v>25371</v>
      </c>
      <c r="AJ307" t="s">
        <v>111</v>
      </c>
      <c r="AK307" t="s">
        <v>264</v>
      </c>
      <c r="AL307" t="s">
        <v>2746</v>
      </c>
      <c r="AM307" t="s">
        <v>2747</v>
      </c>
      <c r="AN307" t="str">
        <f t="shared" si="5"/>
        <v>QUISPE CCAHUANIHANCCO TERESA</v>
      </c>
      <c r="AO307" t="s">
        <v>90</v>
      </c>
      <c r="AP307" s="1">
        <v>2</v>
      </c>
      <c r="AQ307" t="s">
        <v>101</v>
      </c>
      <c r="AR307" t="s">
        <v>92</v>
      </c>
      <c r="AS307" t="s">
        <v>101</v>
      </c>
      <c r="AT307" s="1">
        <v>2</v>
      </c>
      <c r="AU307" s="1">
        <v>2</v>
      </c>
      <c r="AV307" t="s">
        <v>101</v>
      </c>
      <c r="AW307" t="s">
        <v>95</v>
      </c>
      <c r="AX307" t="s">
        <v>136</v>
      </c>
      <c r="AZ307" t="s">
        <v>101</v>
      </c>
      <c r="BB307" t="s">
        <v>2748</v>
      </c>
      <c r="BC307" t="s">
        <v>119</v>
      </c>
      <c r="BD307" t="s">
        <v>100</v>
      </c>
      <c r="BE307" t="s">
        <v>74</v>
      </c>
      <c r="BF307" t="s">
        <v>101</v>
      </c>
      <c r="BI307" t="s">
        <v>72</v>
      </c>
      <c r="BJ307" t="s">
        <v>74</v>
      </c>
    </row>
    <row r="308" spans="1:62" x14ac:dyDescent="0.25">
      <c r="A308" s="5">
        <f>COUNTIF($B$1:B308,REPORTE!$C$3)</f>
        <v>1</v>
      </c>
      <c r="B308" s="3">
        <v>201699</v>
      </c>
      <c r="C308" t="s">
        <v>59</v>
      </c>
      <c r="D308" t="s">
        <v>60</v>
      </c>
      <c r="E308" t="s">
        <v>61</v>
      </c>
      <c r="F308" t="s">
        <v>1701</v>
      </c>
      <c r="G308" t="s">
        <v>2284</v>
      </c>
      <c r="H308" t="s">
        <v>120</v>
      </c>
      <c r="I308" t="s">
        <v>65</v>
      </c>
      <c r="J308" t="s">
        <v>1881</v>
      </c>
      <c r="K308" t="s">
        <v>2645</v>
      </c>
      <c r="L308" t="s">
        <v>2646</v>
      </c>
      <c r="M308" t="s">
        <v>2647</v>
      </c>
      <c r="N308" t="s">
        <v>70</v>
      </c>
      <c r="O308" t="s">
        <v>2648</v>
      </c>
      <c r="P308" t="s">
        <v>72</v>
      </c>
      <c r="Q308" t="s">
        <v>2749</v>
      </c>
      <c r="R308" t="s">
        <v>74</v>
      </c>
      <c r="S308" t="s">
        <v>75</v>
      </c>
      <c r="T308" t="s">
        <v>75</v>
      </c>
      <c r="U308" t="s">
        <v>160</v>
      </c>
      <c r="V308" t="s">
        <v>77</v>
      </c>
      <c r="W308" t="s">
        <v>2336</v>
      </c>
      <c r="X308" t="s">
        <v>181</v>
      </c>
      <c r="Y308" t="s">
        <v>143</v>
      </c>
      <c r="Z308" t="s">
        <v>81</v>
      </c>
      <c r="AA308" t="s">
        <v>82</v>
      </c>
      <c r="AD308" t="s">
        <v>83</v>
      </c>
      <c r="AE308" t="s">
        <v>84</v>
      </c>
      <c r="AF308" s="1">
        <v>36526</v>
      </c>
      <c r="AG308" s="3">
        <v>24676734</v>
      </c>
      <c r="AH308" t="s">
        <v>2750</v>
      </c>
      <c r="AI308" s="1">
        <v>23178</v>
      </c>
      <c r="AJ308" t="s">
        <v>111</v>
      </c>
      <c r="AK308" t="s">
        <v>2751</v>
      </c>
      <c r="AL308" t="s">
        <v>2752</v>
      </c>
      <c r="AM308" t="s">
        <v>2753</v>
      </c>
      <c r="AN308" t="str">
        <f t="shared" si="5"/>
        <v>COAILA ZEGARRA ROSA LUDGARDA</v>
      </c>
      <c r="AO308" t="s">
        <v>92</v>
      </c>
      <c r="AP308" t="s">
        <v>100</v>
      </c>
      <c r="AQ308" t="s">
        <v>119</v>
      </c>
      <c r="AR308" t="s">
        <v>92</v>
      </c>
      <c r="AS308" t="s">
        <v>101</v>
      </c>
      <c r="AT308" t="s">
        <v>100</v>
      </c>
      <c r="AU308" t="s">
        <v>100</v>
      </c>
      <c r="AV308" t="s">
        <v>119</v>
      </c>
      <c r="AW308" t="s">
        <v>95</v>
      </c>
      <c r="AX308" t="s">
        <v>136</v>
      </c>
      <c r="AZ308" t="s">
        <v>119</v>
      </c>
      <c r="BB308" t="s">
        <v>119</v>
      </c>
      <c r="BC308" t="s">
        <v>119</v>
      </c>
      <c r="BD308" t="s">
        <v>100</v>
      </c>
      <c r="BE308" t="s">
        <v>74</v>
      </c>
      <c r="BF308" t="s">
        <v>101</v>
      </c>
      <c r="BI308" t="s">
        <v>72</v>
      </c>
      <c r="BJ308" t="s">
        <v>74</v>
      </c>
    </row>
    <row r="309" spans="1:62" x14ac:dyDescent="0.25">
      <c r="A309" s="5">
        <f>COUNTIF($B$1:B309,REPORTE!$C$3)</f>
        <v>1</v>
      </c>
      <c r="B309" s="3">
        <v>201699</v>
      </c>
      <c r="C309" t="s">
        <v>59</v>
      </c>
      <c r="D309" t="s">
        <v>60</v>
      </c>
      <c r="E309" t="s">
        <v>61</v>
      </c>
      <c r="F309" t="s">
        <v>1701</v>
      </c>
      <c r="G309" t="s">
        <v>2284</v>
      </c>
      <c r="H309" t="s">
        <v>120</v>
      </c>
      <c r="I309" t="s">
        <v>65</v>
      </c>
      <c r="J309" t="s">
        <v>1881</v>
      </c>
      <c r="K309" t="s">
        <v>2645</v>
      </c>
      <c r="L309" t="s">
        <v>2646</v>
      </c>
      <c r="M309" t="s">
        <v>2647</v>
      </c>
      <c r="N309" t="s">
        <v>70</v>
      </c>
      <c r="O309" t="s">
        <v>2648</v>
      </c>
      <c r="P309" t="s">
        <v>72</v>
      </c>
      <c r="Q309" t="s">
        <v>2754</v>
      </c>
      <c r="R309" t="s">
        <v>74</v>
      </c>
      <c r="S309" t="s">
        <v>75</v>
      </c>
      <c r="T309" t="s">
        <v>75</v>
      </c>
      <c r="U309" t="s">
        <v>140</v>
      </c>
      <c r="V309" t="s">
        <v>77</v>
      </c>
      <c r="W309" t="s">
        <v>2755</v>
      </c>
      <c r="X309" t="s">
        <v>79</v>
      </c>
      <c r="Y309" t="s">
        <v>80</v>
      </c>
      <c r="Z309" t="s">
        <v>81</v>
      </c>
      <c r="AA309" t="s">
        <v>82</v>
      </c>
      <c r="AD309" t="s">
        <v>83</v>
      </c>
      <c r="AE309" t="s">
        <v>84</v>
      </c>
      <c r="AF309" s="1">
        <v>40238</v>
      </c>
      <c r="AG309" s="3">
        <v>41662145</v>
      </c>
      <c r="AH309" t="s">
        <v>2756</v>
      </c>
      <c r="AI309" s="1">
        <v>28351</v>
      </c>
      <c r="AJ309" t="s">
        <v>86</v>
      </c>
      <c r="AK309" t="s">
        <v>2344</v>
      </c>
      <c r="AL309" t="s">
        <v>264</v>
      </c>
      <c r="AM309" t="s">
        <v>2757</v>
      </c>
      <c r="AN309" t="str">
        <f t="shared" si="5"/>
        <v>MONZON QUISPE WILBERT</v>
      </c>
      <c r="AO309" t="s">
        <v>90</v>
      </c>
      <c r="AP309" t="s">
        <v>100</v>
      </c>
      <c r="AQ309" t="s">
        <v>119</v>
      </c>
      <c r="AR309" t="s">
        <v>92</v>
      </c>
      <c r="AS309" t="s">
        <v>119</v>
      </c>
      <c r="AT309" t="s">
        <v>100</v>
      </c>
      <c r="AU309" t="s">
        <v>100</v>
      </c>
      <c r="AV309" t="s">
        <v>119</v>
      </c>
      <c r="AW309" t="s">
        <v>95</v>
      </c>
      <c r="AX309" t="s">
        <v>96</v>
      </c>
      <c r="AZ309" t="s">
        <v>2758</v>
      </c>
      <c r="BB309" t="s">
        <v>2759</v>
      </c>
      <c r="BC309" t="s">
        <v>119</v>
      </c>
      <c r="BD309" t="s">
        <v>100</v>
      </c>
      <c r="BE309" t="s">
        <v>74</v>
      </c>
      <c r="BF309" t="s">
        <v>101</v>
      </c>
      <c r="BI309" t="s">
        <v>72</v>
      </c>
      <c r="BJ309" t="s">
        <v>74</v>
      </c>
    </row>
    <row r="310" spans="1:62" x14ac:dyDescent="0.25">
      <c r="A310" s="5">
        <f>COUNTIF($B$1:B310,REPORTE!$C$3)</f>
        <v>1</v>
      </c>
      <c r="B310" s="3">
        <v>201699</v>
      </c>
      <c r="C310" t="s">
        <v>59</v>
      </c>
      <c r="D310" t="s">
        <v>60</v>
      </c>
      <c r="E310" t="s">
        <v>61</v>
      </c>
      <c r="F310" t="s">
        <v>1701</v>
      </c>
      <c r="G310" t="s">
        <v>2284</v>
      </c>
      <c r="H310" t="s">
        <v>120</v>
      </c>
      <c r="I310" t="s">
        <v>65</v>
      </c>
      <c r="J310" t="s">
        <v>1881</v>
      </c>
      <c r="K310" t="s">
        <v>2645</v>
      </c>
      <c r="L310" t="s">
        <v>2646</v>
      </c>
      <c r="M310" t="s">
        <v>2647</v>
      </c>
      <c r="N310" t="s">
        <v>70</v>
      </c>
      <c r="O310" t="s">
        <v>2648</v>
      </c>
      <c r="P310" t="s">
        <v>72</v>
      </c>
      <c r="Q310" t="s">
        <v>2760</v>
      </c>
      <c r="R310" t="s">
        <v>74</v>
      </c>
      <c r="S310" t="s">
        <v>75</v>
      </c>
      <c r="T310" t="s">
        <v>75</v>
      </c>
      <c r="U310" t="s">
        <v>160</v>
      </c>
      <c r="V310" t="s">
        <v>77</v>
      </c>
      <c r="W310" t="s">
        <v>2761</v>
      </c>
      <c r="X310" t="s">
        <v>181</v>
      </c>
      <c r="Y310" t="s">
        <v>143</v>
      </c>
      <c r="Z310" t="s">
        <v>81</v>
      </c>
      <c r="AA310" t="s">
        <v>82</v>
      </c>
      <c r="AD310" t="s">
        <v>83</v>
      </c>
      <c r="AE310" t="s">
        <v>84</v>
      </c>
      <c r="AF310" s="1">
        <v>38432</v>
      </c>
      <c r="AG310" s="3">
        <v>24684121</v>
      </c>
      <c r="AH310" t="s">
        <v>2762</v>
      </c>
      <c r="AI310" s="1">
        <v>24327</v>
      </c>
      <c r="AJ310" t="s">
        <v>111</v>
      </c>
      <c r="AK310" t="s">
        <v>842</v>
      </c>
      <c r="AL310" t="s">
        <v>605</v>
      </c>
      <c r="AM310" t="s">
        <v>2763</v>
      </c>
      <c r="AN310" t="str">
        <f t="shared" si="5"/>
        <v>CONDORI MAMANI CELIA</v>
      </c>
      <c r="AO310" t="s">
        <v>166</v>
      </c>
      <c r="AP310" t="s">
        <v>100</v>
      </c>
      <c r="AQ310" t="s">
        <v>119</v>
      </c>
      <c r="AR310" t="s">
        <v>197</v>
      </c>
      <c r="AS310" t="s">
        <v>59</v>
      </c>
      <c r="AT310" s="1">
        <v>35362</v>
      </c>
      <c r="AU310" s="1">
        <v>38648</v>
      </c>
      <c r="AV310" t="s">
        <v>119</v>
      </c>
      <c r="AW310" t="s">
        <v>95</v>
      </c>
      <c r="AX310" t="s">
        <v>96</v>
      </c>
      <c r="AZ310" t="s">
        <v>119</v>
      </c>
      <c r="BB310" t="s">
        <v>2764</v>
      </c>
      <c r="BC310" t="s">
        <v>119</v>
      </c>
      <c r="BD310" t="s">
        <v>100</v>
      </c>
      <c r="BE310" t="s">
        <v>74</v>
      </c>
      <c r="BF310" t="s">
        <v>101</v>
      </c>
      <c r="BI310" t="s">
        <v>72</v>
      </c>
      <c r="BJ310" t="s">
        <v>74</v>
      </c>
    </row>
    <row r="311" spans="1:62" x14ac:dyDescent="0.25">
      <c r="A311" s="5">
        <f>COUNTIF($B$1:B311,REPORTE!$C$3)</f>
        <v>1</v>
      </c>
      <c r="B311" s="3">
        <v>201699</v>
      </c>
      <c r="C311" t="s">
        <v>59</v>
      </c>
      <c r="D311" t="s">
        <v>60</v>
      </c>
      <c r="E311" t="s">
        <v>61</v>
      </c>
      <c r="F311" t="s">
        <v>1701</v>
      </c>
      <c r="G311" t="s">
        <v>2284</v>
      </c>
      <c r="H311" t="s">
        <v>120</v>
      </c>
      <c r="I311" t="s">
        <v>65</v>
      </c>
      <c r="J311" t="s">
        <v>1881</v>
      </c>
      <c r="K311" t="s">
        <v>2645</v>
      </c>
      <c r="L311" t="s">
        <v>2646</v>
      </c>
      <c r="M311" t="s">
        <v>2647</v>
      </c>
      <c r="N311" t="s">
        <v>70</v>
      </c>
      <c r="O311" t="s">
        <v>2648</v>
      </c>
      <c r="P311" t="s">
        <v>72</v>
      </c>
      <c r="Q311" t="s">
        <v>2765</v>
      </c>
      <c r="R311" t="s">
        <v>74</v>
      </c>
      <c r="S311" t="s">
        <v>75</v>
      </c>
      <c r="T311" t="s">
        <v>75</v>
      </c>
      <c r="U311" t="s">
        <v>160</v>
      </c>
      <c r="V311" t="s">
        <v>77</v>
      </c>
      <c r="W311" t="s">
        <v>689</v>
      </c>
      <c r="X311" t="s">
        <v>108</v>
      </c>
      <c r="Y311" t="s">
        <v>109</v>
      </c>
      <c r="Z311" t="s">
        <v>81</v>
      </c>
      <c r="AA311" t="s">
        <v>82</v>
      </c>
      <c r="AD311" t="s">
        <v>83</v>
      </c>
      <c r="AE311" t="s">
        <v>84</v>
      </c>
      <c r="AF311" s="1">
        <v>36526</v>
      </c>
      <c r="AG311" s="3">
        <v>24683930</v>
      </c>
      <c r="AH311" t="s">
        <v>2766</v>
      </c>
      <c r="AI311" s="1">
        <v>23497</v>
      </c>
      <c r="AJ311" t="s">
        <v>86</v>
      </c>
      <c r="AK311" t="s">
        <v>2767</v>
      </c>
      <c r="AL311" t="s">
        <v>1597</v>
      </c>
      <c r="AM311" t="s">
        <v>1390</v>
      </c>
      <c r="AN311" t="str">
        <f t="shared" si="5"/>
        <v>CHURATA NOA PRUDENCIO</v>
      </c>
      <c r="AO311" t="s">
        <v>92</v>
      </c>
      <c r="AP311" t="s">
        <v>100</v>
      </c>
      <c r="AQ311" t="s">
        <v>119</v>
      </c>
      <c r="AR311" t="s">
        <v>92</v>
      </c>
      <c r="AS311" t="s">
        <v>119</v>
      </c>
      <c r="AT311" t="s">
        <v>100</v>
      </c>
      <c r="AU311" t="s">
        <v>100</v>
      </c>
      <c r="AV311" t="s">
        <v>119</v>
      </c>
      <c r="AW311" t="s">
        <v>95</v>
      </c>
      <c r="AX311" t="s">
        <v>136</v>
      </c>
      <c r="AZ311" t="s">
        <v>119</v>
      </c>
      <c r="BB311" t="s">
        <v>2768</v>
      </c>
      <c r="BC311" t="s">
        <v>119</v>
      </c>
      <c r="BD311" t="s">
        <v>100</v>
      </c>
      <c r="BE311" t="s">
        <v>74</v>
      </c>
      <c r="BF311" t="s">
        <v>101</v>
      </c>
      <c r="BI311" t="s">
        <v>72</v>
      </c>
      <c r="BJ311" t="s">
        <v>74</v>
      </c>
    </row>
    <row r="312" spans="1:62" x14ac:dyDescent="0.25">
      <c r="A312" s="5">
        <f>COUNTIF($B$1:B312,REPORTE!$C$3)</f>
        <v>1</v>
      </c>
      <c r="B312" s="3">
        <v>201699</v>
      </c>
      <c r="C312" t="s">
        <v>59</v>
      </c>
      <c r="D312" t="s">
        <v>60</v>
      </c>
      <c r="E312" t="s">
        <v>61</v>
      </c>
      <c r="F312" t="s">
        <v>1701</v>
      </c>
      <c r="G312" t="s">
        <v>2284</v>
      </c>
      <c r="H312" t="s">
        <v>120</v>
      </c>
      <c r="I312" t="s">
        <v>65</v>
      </c>
      <c r="J312" t="s">
        <v>1881</v>
      </c>
      <c r="K312" t="s">
        <v>2645</v>
      </c>
      <c r="L312" t="s">
        <v>2646</v>
      </c>
      <c r="M312" t="s">
        <v>2647</v>
      </c>
      <c r="N312" t="s">
        <v>70</v>
      </c>
      <c r="O312" t="s">
        <v>2648</v>
      </c>
      <c r="P312" t="s">
        <v>72</v>
      </c>
      <c r="Q312" t="s">
        <v>2769</v>
      </c>
      <c r="R312" t="s">
        <v>74</v>
      </c>
      <c r="S312" t="s">
        <v>75</v>
      </c>
      <c r="T312" t="s">
        <v>75</v>
      </c>
      <c r="U312" t="s">
        <v>160</v>
      </c>
      <c r="V312" t="s">
        <v>77</v>
      </c>
      <c r="W312" t="s">
        <v>689</v>
      </c>
      <c r="X312" t="s">
        <v>181</v>
      </c>
      <c r="Y312" t="s">
        <v>143</v>
      </c>
      <c r="Z312" t="s">
        <v>81</v>
      </c>
      <c r="AA312" t="s">
        <v>82</v>
      </c>
      <c r="AD312" t="s">
        <v>83</v>
      </c>
      <c r="AE312" t="s">
        <v>84</v>
      </c>
      <c r="AF312" s="1">
        <v>38422</v>
      </c>
      <c r="AG312" s="3">
        <v>24585916</v>
      </c>
      <c r="AH312" t="s">
        <v>2770</v>
      </c>
      <c r="AI312" s="1">
        <v>26520</v>
      </c>
      <c r="AJ312" t="s">
        <v>86</v>
      </c>
      <c r="AK312" t="s">
        <v>659</v>
      </c>
      <c r="AL312" t="s">
        <v>2771</v>
      </c>
      <c r="AM312" t="s">
        <v>2772</v>
      </c>
      <c r="AN312" t="str">
        <f t="shared" si="5"/>
        <v>CCALTA SAYCO NILO RENE</v>
      </c>
      <c r="AO312" t="s">
        <v>90</v>
      </c>
      <c r="AP312" t="s">
        <v>100</v>
      </c>
      <c r="AQ312" t="s">
        <v>119</v>
      </c>
      <c r="AR312" t="s">
        <v>92</v>
      </c>
      <c r="AS312" t="s">
        <v>119</v>
      </c>
      <c r="AT312" t="s">
        <v>100</v>
      </c>
      <c r="AU312" t="s">
        <v>100</v>
      </c>
      <c r="AV312" t="s">
        <v>119</v>
      </c>
      <c r="AW312" t="s">
        <v>95</v>
      </c>
      <c r="AX312" t="s">
        <v>96</v>
      </c>
      <c r="AZ312" t="s">
        <v>119</v>
      </c>
      <c r="BB312" t="s">
        <v>2773</v>
      </c>
      <c r="BC312" t="s">
        <v>119</v>
      </c>
      <c r="BD312" t="s">
        <v>100</v>
      </c>
      <c r="BE312" t="s">
        <v>74</v>
      </c>
      <c r="BF312" t="s">
        <v>101</v>
      </c>
      <c r="BI312" t="s">
        <v>72</v>
      </c>
      <c r="BJ312" t="s">
        <v>74</v>
      </c>
    </row>
    <row r="313" spans="1:62" x14ac:dyDescent="0.25">
      <c r="A313" s="5">
        <f>COUNTIF($B$1:B313,REPORTE!$C$3)</f>
        <v>1</v>
      </c>
      <c r="B313" s="3">
        <v>201699</v>
      </c>
      <c r="C313" t="s">
        <v>59</v>
      </c>
      <c r="D313" t="s">
        <v>60</v>
      </c>
      <c r="E313" t="s">
        <v>61</v>
      </c>
      <c r="F313" t="s">
        <v>1701</v>
      </c>
      <c r="G313" t="s">
        <v>2284</v>
      </c>
      <c r="H313" t="s">
        <v>120</v>
      </c>
      <c r="I313" t="s">
        <v>65</v>
      </c>
      <c r="J313" t="s">
        <v>1881</v>
      </c>
      <c r="K313" t="s">
        <v>2645</v>
      </c>
      <c r="L313" t="s">
        <v>2646</v>
      </c>
      <c r="M313" t="s">
        <v>2647</v>
      </c>
      <c r="N313" t="s">
        <v>70</v>
      </c>
      <c r="O313" t="s">
        <v>2648</v>
      </c>
      <c r="P313" t="s">
        <v>72</v>
      </c>
      <c r="Q313" t="s">
        <v>2774</v>
      </c>
      <c r="R313" t="s">
        <v>74</v>
      </c>
      <c r="S313" t="s">
        <v>75</v>
      </c>
      <c r="T313" t="s">
        <v>75</v>
      </c>
      <c r="U313" t="s">
        <v>160</v>
      </c>
      <c r="V313" t="s">
        <v>77</v>
      </c>
      <c r="W313" t="s">
        <v>689</v>
      </c>
      <c r="X313" t="s">
        <v>181</v>
      </c>
      <c r="Y313" t="s">
        <v>143</v>
      </c>
      <c r="Z313" t="s">
        <v>81</v>
      </c>
      <c r="AA313" t="s">
        <v>82</v>
      </c>
      <c r="AD313" t="s">
        <v>83</v>
      </c>
      <c r="AE313" t="s">
        <v>84</v>
      </c>
      <c r="AF313" s="1">
        <v>36526</v>
      </c>
      <c r="AG313" s="3">
        <v>24575439</v>
      </c>
      <c r="AH313" t="s">
        <v>2775</v>
      </c>
      <c r="AI313" s="1">
        <v>23245</v>
      </c>
      <c r="AJ313" t="s">
        <v>86</v>
      </c>
      <c r="AK313" t="s">
        <v>1414</v>
      </c>
      <c r="AL313" t="s">
        <v>604</v>
      </c>
      <c r="AM313" t="s">
        <v>1344</v>
      </c>
      <c r="AN313" t="str">
        <f t="shared" si="5"/>
        <v>HUAYLLANI CUTIRE TIMOTEO</v>
      </c>
      <c r="AO313" t="s">
        <v>92</v>
      </c>
      <c r="AP313" t="s">
        <v>100</v>
      </c>
      <c r="AQ313" t="s">
        <v>119</v>
      </c>
      <c r="AR313" t="s">
        <v>92</v>
      </c>
      <c r="AS313" t="s">
        <v>2776</v>
      </c>
      <c r="AT313" t="s">
        <v>100</v>
      </c>
      <c r="AU313" t="s">
        <v>100</v>
      </c>
      <c r="AV313" t="s">
        <v>119</v>
      </c>
      <c r="AW313" t="s">
        <v>95</v>
      </c>
      <c r="AX313" t="s">
        <v>136</v>
      </c>
      <c r="AZ313" t="s">
        <v>119</v>
      </c>
      <c r="BB313" t="s">
        <v>2777</v>
      </c>
      <c r="BC313" t="s">
        <v>119</v>
      </c>
      <c r="BD313" t="s">
        <v>100</v>
      </c>
      <c r="BE313" t="s">
        <v>74</v>
      </c>
      <c r="BF313" t="s">
        <v>101</v>
      </c>
      <c r="BI313" t="s">
        <v>72</v>
      </c>
      <c r="BJ313" t="s">
        <v>74</v>
      </c>
    </row>
    <row r="314" spans="1:62" x14ac:dyDescent="0.25">
      <c r="A314" s="5">
        <f>COUNTIF($B$1:B314,REPORTE!$C$3)</f>
        <v>1</v>
      </c>
      <c r="B314" s="3">
        <v>201699</v>
      </c>
      <c r="C314" t="s">
        <v>59</v>
      </c>
      <c r="D314" t="s">
        <v>60</v>
      </c>
      <c r="E314" t="s">
        <v>61</v>
      </c>
      <c r="F314" t="s">
        <v>1701</v>
      </c>
      <c r="G314" t="s">
        <v>2284</v>
      </c>
      <c r="H314" t="s">
        <v>120</v>
      </c>
      <c r="I314" t="s">
        <v>65</v>
      </c>
      <c r="J314" t="s">
        <v>1881</v>
      </c>
      <c r="K314" t="s">
        <v>2645</v>
      </c>
      <c r="L314" t="s">
        <v>2646</v>
      </c>
      <c r="M314" t="s">
        <v>2647</v>
      </c>
      <c r="N314" t="s">
        <v>70</v>
      </c>
      <c r="O314" t="s">
        <v>2648</v>
      </c>
      <c r="P314" t="s">
        <v>72</v>
      </c>
      <c r="Q314" t="s">
        <v>2778</v>
      </c>
      <c r="R314" t="s">
        <v>74</v>
      </c>
      <c r="S314" t="s">
        <v>75</v>
      </c>
      <c r="T314" t="s">
        <v>75</v>
      </c>
      <c r="U314" t="s">
        <v>160</v>
      </c>
      <c r="V314" t="s">
        <v>77</v>
      </c>
      <c r="W314" t="s">
        <v>689</v>
      </c>
      <c r="X314" t="s">
        <v>181</v>
      </c>
      <c r="Y314" t="s">
        <v>143</v>
      </c>
      <c r="Z314" t="s">
        <v>81</v>
      </c>
      <c r="AA314" t="s">
        <v>82</v>
      </c>
      <c r="AD314" t="s">
        <v>83</v>
      </c>
      <c r="AE314" t="s">
        <v>84</v>
      </c>
      <c r="AF314" s="1">
        <v>36526</v>
      </c>
      <c r="AG314" s="3">
        <v>24683412</v>
      </c>
      <c r="AH314" t="s">
        <v>2779</v>
      </c>
      <c r="AI314" s="1">
        <v>23951</v>
      </c>
      <c r="AJ314" t="s">
        <v>86</v>
      </c>
      <c r="AK314" t="s">
        <v>572</v>
      </c>
      <c r="AL314" t="s">
        <v>2084</v>
      </c>
      <c r="AM314" t="s">
        <v>2780</v>
      </c>
      <c r="AN314" t="str">
        <f t="shared" si="5"/>
        <v>CCALLE MEZA NAZARIO CELSO</v>
      </c>
      <c r="AO314" t="s">
        <v>92</v>
      </c>
      <c r="AP314" t="s">
        <v>100</v>
      </c>
      <c r="AQ314" t="s">
        <v>119</v>
      </c>
      <c r="AR314" t="s">
        <v>92</v>
      </c>
      <c r="AS314" t="s">
        <v>119</v>
      </c>
      <c r="AT314" t="s">
        <v>100</v>
      </c>
      <c r="AU314" t="s">
        <v>100</v>
      </c>
      <c r="AV314" t="s">
        <v>119</v>
      </c>
      <c r="AW314" t="s">
        <v>95</v>
      </c>
      <c r="AX314" t="s">
        <v>136</v>
      </c>
      <c r="AZ314" t="s">
        <v>119</v>
      </c>
      <c r="BB314" t="s">
        <v>2781</v>
      </c>
      <c r="BC314" t="s">
        <v>119</v>
      </c>
      <c r="BD314" t="s">
        <v>100</v>
      </c>
      <c r="BE314" t="s">
        <v>74</v>
      </c>
      <c r="BF314" t="s">
        <v>101</v>
      </c>
      <c r="BI314" t="s">
        <v>72</v>
      </c>
      <c r="BJ314" t="s">
        <v>74</v>
      </c>
    </row>
    <row r="315" spans="1:62" x14ac:dyDescent="0.25">
      <c r="A315" s="5">
        <f>COUNTIF($B$1:B315,REPORTE!$C$3)</f>
        <v>1</v>
      </c>
      <c r="B315" s="3">
        <v>201699</v>
      </c>
      <c r="C315" t="s">
        <v>59</v>
      </c>
      <c r="D315" t="s">
        <v>60</v>
      </c>
      <c r="E315" t="s">
        <v>61</v>
      </c>
      <c r="F315" t="s">
        <v>1701</v>
      </c>
      <c r="G315" t="s">
        <v>2284</v>
      </c>
      <c r="H315" t="s">
        <v>120</v>
      </c>
      <c r="I315" t="s">
        <v>65</v>
      </c>
      <c r="J315" t="s">
        <v>1881</v>
      </c>
      <c r="K315" t="s">
        <v>2645</v>
      </c>
      <c r="L315" t="s">
        <v>2646</v>
      </c>
      <c r="M315" t="s">
        <v>2647</v>
      </c>
      <c r="N315" t="s">
        <v>70</v>
      </c>
      <c r="O315" t="s">
        <v>2648</v>
      </c>
      <c r="P315" t="s">
        <v>72</v>
      </c>
      <c r="Q315" t="s">
        <v>2782</v>
      </c>
      <c r="R315" t="s">
        <v>74</v>
      </c>
      <c r="S315" t="s">
        <v>75</v>
      </c>
      <c r="T315" t="s">
        <v>75</v>
      </c>
      <c r="U315" t="s">
        <v>160</v>
      </c>
      <c r="V315" t="s">
        <v>141</v>
      </c>
      <c r="W315" t="s">
        <v>2783</v>
      </c>
      <c r="X315" t="s">
        <v>74</v>
      </c>
      <c r="Y315" t="s">
        <v>143</v>
      </c>
      <c r="Z315" t="s">
        <v>81</v>
      </c>
      <c r="AA315" t="s">
        <v>82</v>
      </c>
      <c r="AB315" s="1">
        <v>44986</v>
      </c>
      <c r="AC315" s="1">
        <v>45291</v>
      </c>
      <c r="AD315" t="s">
        <v>207</v>
      </c>
      <c r="AE315" t="s">
        <v>146</v>
      </c>
      <c r="AF315" t="s">
        <v>100</v>
      </c>
      <c r="AG315" s="3">
        <v>41953848</v>
      </c>
      <c r="AH315" t="s">
        <v>2784</v>
      </c>
      <c r="AI315" s="1">
        <v>30537</v>
      </c>
      <c r="AJ315" t="s">
        <v>111</v>
      </c>
      <c r="AK315" t="s">
        <v>2785</v>
      </c>
      <c r="AL315" t="s">
        <v>605</v>
      </c>
      <c r="AM315" t="s">
        <v>2786</v>
      </c>
      <c r="AN315" t="str">
        <f t="shared" si="5"/>
        <v>CAYO MAMANI VIANNE</v>
      </c>
      <c r="AO315" t="s">
        <v>90</v>
      </c>
      <c r="AP315" s="1">
        <v>2</v>
      </c>
      <c r="AQ315" t="s">
        <v>101</v>
      </c>
      <c r="AR315" t="s">
        <v>279</v>
      </c>
      <c r="AS315" t="s">
        <v>101</v>
      </c>
      <c r="AT315" s="1">
        <v>2</v>
      </c>
      <c r="AU315" s="1">
        <v>2</v>
      </c>
      <c r="AV315" t="s">
        <v>94</v>
      </c>
      <c r="AW315" t="s">
        <v>119</v>
      </c>
      <c r="AX315" t="s">
        <v>152</v>
      </c>
      <c r="AY315" t="s">
        <v>153</v>
      </c>
      <c r="AZ315" t="s">
        <v>1093</v>
      </c>
      <c r="BA315" t="s">
        <v>155</v>
      </c>
      <c r="BB315" t="s">
        <v>2787</v>
      </c>
      <c r="BC315" t="s">
        <v>2788</v>
      </c>
      <c r="BD315" s="1">
        <v>44971</v>
      </c>
      <c r="BE315" t="s">
        <v>2789</v>
      </c>
      <c r="BF315" t="s">
        <v>74</v>
      </c>
      <c r="BI315" t="s">
        <v>72</v>
      </c>
      <c r="BJ315" t="s">
        <v>74</v>
      </c>
    </row>
    <row r="316" spans="1:62" x14ac:dyDescent="0.25">
      <c r="A316" s="5">
        <f>COUNTIF($B$1:B316,REPORTE!$C$3)</f>
        <v>1</v>
      </c>
      <c r="B316" s="3">
        <v>201699</v>
      </c>
      <c r="C316" t="s">
        <v>59</v>
      </c>
      <c r="D316" t="s">
        <v>60</v>
      </c>
      <c r="E316" t="s">
        <v>61</v>
      </c>
      <c r="F316" t="s">
        <v>1701</v>
      </c>
      <c r="G316" t="s">
        <v>2284</v>
      </c>
      <c r="H316" t="s">
        <v>120</v>
      </c>
      <c r="I316" t="s">
        <v>65</v>
      </c>
      <c r="J316" t="s">
        <v>1881</v>
      </c>
      <c r="K316" t="s">
        <v>2645</v>
      </c>
      <c r="L316" t="s">
        <v>2646</v>
      </c>
      <c r="M316" t="s">
        <v>2647</v>
      </c>
      <c r="N316" t="s">
        <v>70</v>
      </c>
      <c r="O316" t="s">
        <v>2648</v>
      </c>
      <c r="P316" t="s">
        <v>72</v>
      </c>
      <c r="Q316" t="s">
        <v>2782</v>
      </c>
      <c r="R316" t="s">
        <v>74</v>
      </c>
      <c r="S316" t="s">
        <v>75</v>
      </c>
      <c r="T316" t="s">
        <v>75</v>
      </c>
      <c r="U316" t="s">
        <v>160</v>
      </c>
      <c r="V316" t="s">
        <v>77</v>
      </c>
      <c r="W316" t="s">
        <v>2790</v>
      </c>
      <c r="X316" t="s">
        <v>407</v>
      </c>
      <c r="Y316" t="s">
        <v>408</v>
      </c>
      <c r="Z316" t="s">
        <v>81</v>
      </c>
      <c r="AA316" t="s">
        <v>2791</v>
      </c>
      <c r="AB316" s="1">
        <v>44927</v>
      </c>
      <c r="AC316" s="1">
        <v>46387</v>
      </c>
      <c r="AD316" t="s">
        <v>83</v>
      </c>
      <c r="AE316" t="s">
        <v>84</v>
      </c>
      <c r="AF316" s="1">
        <v>36526</v>
      </c>
      <c r="AG316" s="3">
        <v>24687812</v>
      </c>
      <c r="AH316" t="s">
        <v>2792</v>
      </c>
      <c r="AI316" s="1">
        <v>25060</v>
      </c>
      <c r="AJ316" t="s">
        <v>86</v>
      </c>
      <c r="AK316" t="s">
        <v>842</v>
      </c>
      <c r="AL316" t="s">
        <v>605</v>
      </c>
      <c r="AM316" t="s">
        <v>2793</v>
      </c>
      <c r="AN316" t="str">
        <f t="shared" si="5"/>
        <v>CONDORI MAMANI FILOMENO LORENZO</v>
      </c>
      <c r="AO316" t="s">
        <v>92</v>
      </c>
      <c r="AP316" t="s">
        <v>100</v>
      </c>
      <c r="AQ316" t="s">
        <v>119</v>
      </c>
      <c r="AR316" t="s">
        <v>92</v>
      </c>
      <c r="AS316" t="s">
        <v>2794</v>
      </c>
      <c r="AT316" t="s">
        <v>100</v>
      </c>
      <c r="AU316" t="s">
        <v>100</v>
      </c>
      <c r="AV316" t="s">
        <v>119</v>
      </c>
      <c r="AW316" t="s">
        <v>95</v>
      </c>
      <c r="AX316" t="s">
        <v>136</v>
      </c>
      <c r="AZ316" t="s">
        <v>2795</v>
      </c>
      <c r="BB316" t="s">
        <v>2796</v>
      </c>
      <c r="BC316" t="s">
        <v>119</v>
      </c>
      <c r="BD316" t="s">
        <v>100</v>
      </c>
      <c r="BE316" t="s">
        <v>74</v>
      </c>
      <c r="BF316" t="s">
        <v>74</v>
      </c>
      <c r="BI316" t="s">
        <v>72</v>
      </c>
      <c r="BJ316" t="s">
        <v>74</v>
      </c>
    </row>
    <row r="317" spans="1:62" x14ac:dyDescent="0.25">
      <c r="A317" s="5">
        <f>COUNTIF($B$1:B317,REPORTE!$C$3)</f>
        <v>1</v>
      </c>
      <c r="B317" s="3">
        <v>201699</v>
      </c>
      <c r="C317" t="s">
        <v>59</v>
      </c>
      <c r="D317" t="s">
        <v>60</v>
      </c>
      <c r="E317" t="s">
        <v>61</v>
      </c>
      <c r="F317" t="s">
        <v>1701</v>
      </c>
      <c r="G317" t="s">
        <v>2284</v>
      </c>
      <c r="H317" t="s">
        <v>120</v>
      </c>
      <c r="I317" t="s">
        <v>65</v>
      </c>
      <c r="J317" t="s">
        <v>1881</v>
      </c>
      <c r="K317" t="s">
        <v>2645</v>
      </c>
      <c r="L317" t="s">
        <v>2646</v>
      </c>
      <c r="M317" t="s">
        <v>2647</v>
      </c>
      <c r="N317" t="s">
        <v>70</v>
      </c>
      <c r="O317" t="s">
        <v>2648</v>
      </c>
      <c r="P317" t="s">
        <v>72</v>
      </c>
      <c r="Q317" t="s">
        <v>2797</v>
      </c>
      <c r="R317" t="s">
        <v>74</v>
      </c>
      <c r="S317" t="s">
        <v>75</v>
      </c>
      <c r="T317" t="s">
        <v>75</v>
      </c>
      <c r="U317" t="s">
        <v>160</v>
      </c>
      <c r="V317" t="s">
        <v>77</v>
      </c>
      <c r="W317" t="s">
        <v>2798</v>
      </c>
      <c r="X317" t="s">
        <v>181</v>
      </c>
      <c r="Y317" t="s">
        <v>143</v>
      </c>
      <c r="Z317" t="s">
        <v>81</v>
      </c>
      <c r="AA317" t="s">
        <v>82</v>
      </c>
      <c r="AD317" t="s">
        <v>83</v>
      </c>
      <c r="AE317" t="s">
        <v>84</v>
      </c>
      <c r="AF317" s="1">
        <v>42642</v>
      </c>
      <c r="AG317" s="3">
        <v>24712836</v>
      </c>
      <c r="AH317" t="s">
        <v>2799</v>
      </c>
      <c r="AI317" s="1">
        <v>26802</v>
      </c>
      <c r="AJ317" t="s">
        <v>86</v>
      </c>
      <c r="AK317" t="s">
        <v>2185</v>
      </c>
      <c r="AL317" t="s">
        <v>245</v>
      </c>
      <c r="AM317" t="s">
        <v>2800</v>
      </c>
      <c r="AN317" t="str">
        <f t="shared" si="5"/>
        <v>VARGAS ANTEZANA RENE RIGOBERTO</v>
      </c>
      <c r="AO317" t="s">
        <v>90</v>
      </c>
      <c r="AP317" s="1">
        <v>42689</v>
      </c>
      <c r="AQ317" t="s">
        <v>2801</v>
      </c>
      <c r="AR317" t="s">
        <v>92</v>
      </c>
      <c r="AS317" t="s">
        <v>101</v>
      </c>
      <c r="AT317" s="1">
        <v>42689</v>
      </c>
      <c r="AU317" s="1">
        <v>42689</v>
      </c>
      <c r="AV317" t="s">
        <v>116</v>
      </c>
      <c r="AW317" t="s">
        <v>95</v>
      </c>
      <c r="AX317" t="s">
        <v>96</v>
      </c>
      <c r="AZ317" t="s">
        <v>2802</v>
      </c>
      <c r="BB317" t="s">
        <v>2803</v>
      </c>
      <c r="BC317" t="s">
        <v>119</v>
      </c>
      <c r="BD317" t="s">
        <v>100</v>
      </c>
      <c r="BE317" t="s">
        <v>74</v>
      </c>
      <c r="BF317" t="s">
        <v>101</v>
      </c>
      <c r="BI317" t="s">
        <v>72</v>
      </c>
      <c r="BJ317" t="s">
        <v>74</v>
      </c>
    </row>
    <row r="318" spans="1:62" x14ac:dyDescent="0.25">
      <c r="A318" s="5">
        <f>COUNTIF($B$1:B318,REPORTE!$C$3)</f>
        <v>1</v>
      </c>
      <c r="B318" s="3">
        <v>201699</v>
      </c>
      <c r="C318" t="s">
        <v>59</v>
      </c>
      <c r="D318" t="s">
        <v>60</v>
      </c>
      <c r="E318" t="s">
        <v>61</v>
      </c>
      <c r="F318" t="s">
        <v>1701</v>
      </c>
      <c r="G318" t="s">
        <v>2284</v>
      </c>
      <c r="H318" t="s">
        <v>120</v>
      </c>
      <c r="I318" t="s">
        <v>65</v>
      </c>
      <c r="J318" t="s">
        <v>1881</v>
      </c>
      <c r="K318" t="s">
        <v>2645</v>
      </c>
      <c r="L318" t="s">
        <v>2646</v>
      </c>
      <c r="M318" t="s">
        <v>2647</v>
      </c>
      <c r="N318" t="s">
        <v>70</v>
      </c>
      <c r="O318" t="s">
        <v>2648</v>
      </c>
      <c r="P318" t="s">
        <v>72</v>
      </c>
      <c r="Q318" t="s">
        <v>2804</v>
      </c>
      <c r="R318" t="s">
        <v>74</v>
      </c>
      <c r="S318" t="s">
        <v>75</v>
      </c>
      <c r="T318" t="s">
        <v>75</v>
      </c>
      <c r="U318" t="s">
        <v>160</v>
      </c>
      <c r="V318" t="s">
        <v>141</v>
      </c>
      <c r="W318" t="s">
        <v>2805</v>
      </c>
      <c r="X318" t="s">
        <v>74</v>
      </c>
      <c r="Y318" t="s">
        <v>143</v>
      </c>
      <c r="Z318" t="s">
        <v>81</v>
      </c>
      <c r="AA318" t="s">
        <v>82</v>
      </c>
      <c r="AB318" s="1">
        <v>44986</v>
      </c>
      <c r="AC318" s="1">
        <v>45291</v>
      </c>
      <c r="AD318" t="s">
        <v>207</v>
      </c>
      <c r="AE318" t="s">
        <v>146</v>
      </c>
      <c r="AF318" t="s">
        <v>100</v>
      </c>
      <c r="AG318" s="3">
        <v>41203679</v>
      </c>
      <c r="AH318" t="s">
        <v>2806</v>
      </c>
      <c r="AI318" s="1">
        <v>29951</v>
      </c>
      <c r="AJ318" t="s">
        <v>111</v>
      </c>
      <c r="AK318" t="s">
        <v>1173</v>
      </c>
      <c r="AL318" t="s">
        <v>562</v>
      </c>
      <c r="AM318" t="s">
        <v>2807</v>
      </c>
      <c r="AN318" t="str">
        <f t="shared" si="5"/>
        <v>ONOFRE DIAZ YENE RAQUEL</v>
      </c>
      <c r="AO318" t="s">
        <v>90</v>
      </c>
      <c r="AP318" s="1">
        <v>36526</v>
      </c>
      <c r="AQ318" t="s">
        <v>119</v>
      </c>
      <c r="AR318" t="s">
        <v>279</v>
      </c>
      <c r="AS318" t="s">
        <v>101</v>
      </c>
      <c r="AT318" s="1">
        <v>2</v>
      </c>
      <c r="AU318" s="1">
        <v>2</v>
      </c>
      <c r="AV318" t="s">
        <v>94</v>
      </c>
      <c r="AW318" t="s">
        <v>119</v>
      </c>
      <c r="AX318" t="s">
        <v>200</v>
      </c>
      <c r="AY318" t="s">
        <v>153</v>
      </c>
      <c r="AZ318" t="s">
        <v>201</v>
      </c>
      <c r="BA318" t="s">
        <v>155</v>
      </c>
      <c r="BB318" t="s">
        <v>2808</v>
      </c>
      <c r="BC318" t="s">
        <v>2809</v>
      </c>
      <c r="BD318" s="1">
        <v>44971</v>
      </c>
      <c r="BE318" t="s">
        <v>2810</v>
      </c>
      <c r="BF318" t="s">
        <v>74</v>
      </c>
      <c r="BI318" t="s">
        <v>72</v>
      </c>
      <c r="BJ318" t="s">
        <v>74</v>
      </c>
    </row>
    <row r="319" spans="1:62" x14ac:dyDescent="0.25">
      <c r="A319" s="5">
        <f>COUNTIF($B$1:B319,REPORTE!$C$3)</f>
        <v>1</v>
      </c>
      <c r="B319" s="3">
        <v>201699</v>
      </c>
      <c r="C319" t="s">
        <v>59</v>
      </c>
      <c r="D319" t="s">
        <v>60</v>
      </c>
      <c r="E319" t="s">
        <v>61</v>
      </c>
      <c r="F319" t="s">
        <v>1701</v>
      </c>
      <c r="G319" t="s">
        <v>2284</v>
      </c>
      <c r="H319" t="s">
        <v>120</v>
      </c>
      <c r="I319" t="s">
        <v>65</v>
      </c>
      <c r="J319" t="s">
        <v>1881</v>
      </c>
      <c r="K319" t="s">
        <v>2645</v>
      </c>
      <c r="L319" t="s">
        <v>2646</v>
      </c>
      <c r="M319" t="s">
        <v>2647</v>
      </c>
      <c r="N319" t="s">
        <v>70</v>
      </c>
      <c r="O319" t="s">
        <v>2648</v>
      </c>
      <c r="P319" t="s">
        <v>72</v>
      </c>
      <c r="Q319" t="s">
        <v>2811</v>
      </c>
      <c r="R319" t="s">
        <v>74</v>
      </c>
      <c r="S319" t="s">
        <v>75</v>
      </c>
      <c r="T319" t="s">
        <v>75</v>
      </c>
      <c r="U319" t="s">
        <v>160</v>
      </c>
      <c r="V319" t="s">
        <v>77</v>
      </c>
      <c r="W319" t="s">
        <v>2812</v>
      </c>
      <c r="X319" t="s">
        <v>181</v>
      </c>
      <c r="Y319" t="s">
        <v>143</v>
      </c>
      <c r="Z319" t="s">
        <v>81</v>
      </c>
      <c r="AA319" t="s">
        <v>82</v>
      </c>
      <c r="AD319" t="s">
        <v>83</v>
      </c>
      <c r="AE319" t="s">
        <v>84</v>
      </c>
      <c r="AF319" s="1">
        <v>36526</v>
      </c>
      <c r="AG319" s="3">
        <v>24664798</v>
      </c>
      <c r="AH319" t="s">
        <v>2813</v>
      </c>
      <c r="AI319" s="1">
        <v>23094</v>
      </c>
      <c r="AJ319" t="s">
        <v>111</v>
      </c>
      <c r="AK319" t="s">
        <v>303</v>
      </c>
      <c r="AL319" t="s">
        <v>2814</v>
      </c>
      <c r="AM319" t="s">
        <v>649</v>
      </c>
      <c r="AN319" t="str">
        <f t="shared" si="5"/>
        <v>CAHUATA ROMAN FANY</v>
      </c>
      <c r="AO319" t="s">
        <v>92</v>
      </c>
      <c r="AP319" t="s">
        <v>100</v>
      </c>
      <c r="AQ319" t="s">
        <v>119</v>
      </c>
      <c r="AR319" t="s">
        <v>92</v>
      </c>
      <c r="AS319" t="s">
        <v>2815</v>
      </c>
      <c r="AT319" t="s">
        <v>100</v>
      </c>
      <c r="AU319" t="s">
        <v>100</v>
      </c>
      <c r="AV319" t="s">
        <v>119</v>
      </c>
      <c r="AW319" t="s">
        <v>95</v>
      </c>
      <c r="AX319" t="s">
        <v>136</v>
      </c>
      <c r="AZ319" t="s">
        <v>119</v>
      </c>
      <c r="BB319" t="s">
        <v>2816</v>
      </c>
      <c r="BC319" t="s">
        <v>119</v>
      </c>
      <c r="BD319" t="s">
        <v>100</v>
      </c>
      <c r="BE319" t="s">
        <v>74</v>
      </c>
      <c r="BF319" t="s">
        <v>101</v>
      </c>
      <c r="BI319" t="s">
        <v>72</v>
      </c>
      <c r="BJ319" t="s">
        <v>74</v>
      </c>
    </row>
    <row r="320" spans="1:62" x14ac:dyDescent="0.25">
      <c r="A320" s="5">
        <f>COUNTIF($B$1:B320,REPORTE!$C$3)</f>
        <v>1</v>
      </c>
      <c r="B320" s="3">
        <v>201699</v>
      </c>
      <c r="C320" t="s">
        <v>59</v>
      </c>
      <c r="D320" t="s">
        <v>60</v>
      </c>
      <c r="E320" t="s">
        <v>61</v>
      </c>
      <c r="F320" t="s">
        <v>1701</v>
      </c>
      <c r="G320" t="s">
        <v>2284</v>
      </c>
      <c r="H320" t="s">
        <v>120</v>
      </c>
      <c r="I320" t="s">
        <v>65</v>
      </c>
      <c r="J320" t="s">
        <v>1881</v>
      </c>
      <c r="K320" t="s">
        <v>2645</v>
      </c>
      <c r="L320" t="s">
        <v>2646</v>
      </c>
      <c r="M320" t="s">
        <v>2647</v>
      </c>
      <c r="N320" t="s">
        <v>70</v>
      </c>
      <c r="O320" t="s">
        <v>2648</v>
      </c>
      <c r="P320" t="s">
        <v>72</v>
      </c>
      <c r="Q320" t="s">
        <v>2817</v>
      </c>
      <c r="R320" t="s">
        <v>74</v>
      </c>
      <c r="S320" t="s">
        <v>75</v>
      </c>
      <c r="T320" t="s">
        <v>75</v>
      </c>
      <c r="U320" t="s">
        <v>160</v>
      </c>
      <c r="V320" t="s">
        <v>77</v>
      </c>
      <c r="W320" t="s">
        <v>2336</v>
      </c>
      <c r="X320" t="s">
        <v>108</v>
      </c>
      <c r="Y320" t="s">
        <v>109</v>
      </c>
      <c r="Z320" t="s">
        <v>81</v>
      </c>
      <c r="AA320" t="s">
        <v>82</v>
      </c>
      <c r="AD320" t="s">
        <v>83</v>
      </c>
      <c r="AE320" t="s">
        <v>84</v>
      </c>
      <c r="AF320" s="1">
        <v>36526</v>
      </c>
      <c r="AG320" s="3">
        <v>24666605</v>
      </c>
      <c r="AH320" t="s">
        <v>2818</v>
      </c>
      <c r="AI320" s="1">
        <v>21381</v>
      </c>
      <c r="AJ320" t="s">
        <v>86</v>
      </c>
      <c r="AK320" t="s">
        <v>2819</v>
      </c>
      <c r="AL320" t="s">
        <v>428</v>
      </c>
      <c r="AM320" t="s">
        <v>2820</v>
      </c>
      <c r="AN320" t="str">
        <f t="shared" si="5"/>
        <v>CALLO HUILLCA ENRIQUE</v>
      </c>
      <c r="AO320" t="s">
        <v>92</v>
      </c>
      <c r="AP320" t="s">
        <v>100</v>
      </c>
      <c r="AQ320" t="s">
        <v>119</v>
      </c>
      <c r="AR320" t="s">
        <v>92</v>
      </c>
      <c r="AS320" t="s">
        <v>2821</v>
      </c>
      <c r="AT320" t="s">
        <v>100</v>
      </c>
      <c r="AU320" t="s">
        <v>100</v>
      </c>
      <c r="AV320" t="s">
        <v>119</v>
      </c>
      <c r="AW320" t="s">
        <v>95</v>
      </c>
      <c r="AX320" t="s">
        <v>136</v>
      </c>
      <c r="AZ320" t="s">
        <v>119</v>
      </c>
      <c r="BB320" t="s">
        <v>2822</v>
      </c>
      <c r="BC320" t="s">
        <v>119</v>
      </c>
      <c r="BD320" t="s">
        <v>100</v>
      </c>
      <c r="BE320" t="s">
        <v>74</v>
      </c>
      <c r="BF320" t="s">
        <v>101</v>
      </c>
      <c r="BI320" t="s">
        <v>72</v>
      </c>
      <c r="BJ320" t="s">
        <v>74</v>
      </c>
    </row>
    <row r="321" spans="1:62" x14ac:dyDescent="0.25">
      <c r="A321" s="5">
        <f>COUNTIF($B$1:B321,REPORTE!$C$3)</f>
        <v>1</v>
      </c>
      <c r="B321" s="3">
        <v>201699</v>
      </c>
      <c r="C321" t="s">
        <v>59</v>
      </c>
      <c r="D321" t="s">
        <v>60</v>
      </c>
      <c r="E321" t="s">
        <v>61</v>
      </c>
      <c r="F321" t="s">
        <v>1701</v>
      </c>
      <c r="G321" t="s">
        <v>2284</v>
      </c>
      <c r="H321" t="s">
        <v>120</v>
      </c>
      <c r="I321" t="s">
        <v>65</v>
      </c>
      <c r="J321" t="s">
        <v>1881</v>
      </c>
      <c r="K321" t="s">
        <v>2645</v>
      </c>
      <c r="L321" t="s">
        <v>2646</v>
      </c>
      <c r="M321" t="s">
        <v>2647</v>
      </c>
      <c r="N321" t="s">
        <v>70</v>
      </c>
      <c r="O321" t="s">
        <v>2648</v>
      </c>
      <c r="P321" t="s">
        <v>72</v>
      </c>
      <c r="Q321" t="s">
        <v>2823</v>
      </c>
      <c r="R321" t="s">
        <v>74</v>
      </c>
      <c r="S321" t="s">
        <v>75</v>
      </c>
      <c r="T321" t="s">
        <v>75</v>
      </c>
      <c r="U321" t="s">
        <v>160</v>
      </c>
      <c r="V321" t="s">
        <v>77</v>
      </c>
      <c r="W321" t="s">
        <v>2824</v>
      </c>
      <c r="X321" t="s">
        <v>181</v>
      </c>
      <c r="Y321" t="s">
        <v>143</v>
      </c>
      <c r="Z321" t="s">
        <v>81</v>
      </c>
      <c r="AA321" t="s">
        <v>82</v>
      </c>
      <c r="AD321" t="s">
        <v>83</v>
      </c>
      <c r="AE321" t="s">
        <v>84</v>
      </c>
      <c r="AF321" s="1">
        <v>36526</v>
      </c>
      <c r="AG321" s="3">
        <v>24683692</v>
      </c>
      <c r="AH321" t="s">
        <v>2825</v>
      </c>
      <c r="AI321" s="1">
        <v>21962</v>
      </c>
      <c r="AJ321" t="s">
        <v>86</v>
      </c>
      <c r="AK321" t="s">
        <v>253</v>
      </c>
      <c r="AL321" t="s">
        <v>538</v>
      </c>
      <c r="AM321" t="s">
        <v>327</v>
      </c>
      <c r="AN321" t="str">
        <f t="shared" si="5"/>
        <v>HALANOCCA HUARACHA JULIAN</v>
      </c>
      <c r="AO321" t="s">
        <v>92</v>
      </c>
      <c r="AP321" t="s">
        <v>100</v>
      </c>
      <c r="AQ321" t="s">
        <v>119</v>
      </c>
      <c r="AR321" t="s">
        <v>92</v>
      </c>
      <c r="AS321" t="s">
        <v>2826</v>
      </c>
      <c r="AT321" t="s">
        <v>100</v>
      </c>
      <c r="AU321" t="s">
        <v>100</v>
      </c>
      <c r="AV321" t="s">
        <v>119</v>
      </c>
      <c r="AW321" t="s">
        <v>95</v>
      </c>
      <c r="AX321" t="s">
        <v>136</v>
      </c>
      <c r="AZ321" t="s">
        <v>119</v>
      </c>
      <c r="BB321" t="s">
        <v>2827</v>
      </c>
      <c r="BC321" t="s">
        <v>119</v>
      </c>
      <c r="BD321" t="s">
        <v>100</v>
      </c>
      <c r="BE321" t="s">
        <v>74</v>
      </c>
      <c r="BF321" t="s">
        <v>101</v>
      </c>
      <c r="BI321" t="s">
        <v>72</v>
      </c>
      <c r="BJ321" t="s">
        <v>74</v>
      </c>
    </row>
    <row r="322" spans="1:62" x14ac:dyDescent="0.25">
      <c r="A322" s="5">
        <f>COUNTIF($B$1:B322,REPORTE!$C$3)</f>
        <v>1</v>
      </c>
      <c r="B322" s="3">
        <v>817460</v>
      </c>
      <c r="C322" t="s">
        <v>59</v>
      </c>
      <c r="D322" t="s">
        <v>60</v>
      </c>
      <c r="E322" t="s">
        <v>61</v>
      </c>
      <c r="F322" t="s">
        <v>1701</v>
      </c>
      <c r="G322" t="s">
        <v>2832</v>
      </c>
      <c r="H322" t="s">
        <v>64</v>
      </c>
      <c r="I322" t="s">
        <v>65</v>
      </c>
      <c r="J322" t="s">
        <v>121</v>
      </c>
      <c r="K322" t="s">
        <v>2833</v>
      </c>
      <c r="L322" t="s">
        <v>2834</v>
      </c>
      <c r="M322" t="s">
        <v>2835</v>
      </c>
      <c r="N322" t="s">
        <v>70</v>
      </c>
      <c r="O322" t="s">
        <v>2836</v>
      </c>
      <c r="P322" t="s">
        <v>72</v>
      </c>
      <c r="Q322" t="s">
        <v>2837</v>
      </c>
      <c r="R322" t="s">
        <v>74</v>
      </c>
      <c r="S322" t="s">
        <v>75</v>
      </c>
      <c r="T322" t="s">
        <v>75</v>
      </c>
      <c r="U322" t="s">
        <v>76</v>
      </c>
      <c r="V322" t="s">
        <v>77</v>
      </c>
      <c r="W322" t="s">
        <v>2838</v>
      </c>
      <c r="X322" t="s">
        <v>181</v>
      </c>
      <c r="Y322" t="s">
        <v>143</v>
      </c>
      <c r="Z322" t="s">
        <v>81</v>
      </c>
      <c r="AA322" t="s">
        <v>82</v>
      </c>
      <c r="AB322" s="1">
        <v>44927</v>
      </c>
      <c r="AC322" s="1">
        <v>45291</v>
      </c>
      <c r="AD322" t="s">
        <v>83</v>
      </c>
      <c r="AE322" t="s">
        <v>84</v>
      </c>
      <c r="AF322" s="1">
        <v>38823</v>
      </c>
      <c r="AG322" s="3">
        <v>24679677</v>
      </c>
      <c r="AH322" t="s">
        <v>2839</v>
      </c>
      <c r="AI322" s="1">
        <v>23171</v>
      </c>
      <c r="AJ322" t="s">
        <v>86</v>
      </c>
      <c r="AK322" t="s">
        <v>2840</v>
      </c>
      <c r="AL322" t="s">
        <v>2841</v>
      </c>
      <c r="AM322" t="s">
        <v>2842</v>
      </c>
      <c r="AN322" t="str">
        <f t="shared" ref="AN322:AN381" si="6">CONCATENATE(AK322," ",AL322," ",AM322)</f>
        <v>PILARES LOZADA PRIMO FELICIANO</v>
      </c>
      <c r="AO322" t="s">
        <v>166</v>
      </c>
      <c r="AP322" t="s">
        <v>100</v>
      </c>
      <c r="AQ322" t="s">
        <v>119</v>
      </c>
      <c r="AR322" t="s">
        <v>212</v>
      </c>
      <c r="AS322" t="s">
        <v>2843</v>
      </c>
      <c r="AT322" s="1">
        <v>36997</v>
      </c>
      <c r="AU322" t="s">
        <v>100</v>
      </c>
      <c r="AV322" t="s">
        <v>119</v>
      </c>
      <c r="AW322" t="s">
        <v>95</v>
      </c>
      <c r="AX322" t="s">
        <v>96</v>
      </c>
      <c r="AZ322" t="s">
        <v>2844</v>
      </c>
      <c r="BB322" t="s">
        <v>2845</v>
      </c>
      <c r="BC322" t="s">
        <v>2846</v>
      </c>
      <c r="BD322" t="s">
        <v>100</v>
      </c>
      <c r="BE322" t="s">
        <v>74</v>
      </c>
      <c r="BF322" t="s">
        <v>101</v>
      </c>
      <c r="BI322" t="s">
        <v>72</v>
      </c>
      <c r="BJ322" t="s">
        <v>74</v>
      </c>
    </row>
    <row r="323" spans="1:62" x14ac:dyDescent="0.25">
      <c r="A323" s="5">
        <f>COUNTIF($B$1:B323,REPORTE!$C$3)</f>
        <v>1</v>
      </c>
      <c r="B323" s="3">
        <v>932251</v>
      </c>
      <c r="C323" t="s">
        <v>59</v>
      </c>
      <c r="D323" t="s">
        <v>60</v>
      </c>
      <c r="E323" t="s">
        <v>61</v>
      </c>
      <c r="F323" t="s">
        <v>1701</v>
      </c>
      <c r="G323" t="s">
        <v>2832</v>
      </c>
      <c r="H323" t="s">
        <v>64</v>
      </c>
      <c r="I323" t="s">
        <v>65</v>
      </c>
      <c r="J323" t="s">
        <v>121</v>
      </c>
      <c r="K323" t="s">
        <v>2847</v>
      </c>
      <c r="L323" t="s">
        <v>2848</v>
      </c>
      <c r="M323" t="s">
        <v>2849</v>
      </c>
      <c r="N323" t="s">
        <v>70</v>
      </c>
      <c r="O323" t="s">
        <v>2850</v>
      </c>
      <c r="P323" t="s">
        <v>72</v>
      </c>
      <c r="Q323" t="s">
        <v>2851</v>
      </c>
      <c r="R323" t="s">
        <v>74</v>
      </c>
      <c r="S323" t="s">
        <v>75</v>
      </c>
      <c r="T323" t="s">
        <v>75</v>
      </c>
      <c r="U323" t="s">
        <v>76</v>
      </c>
      <c r="V323" t="s">
        <v>77</v>
      </c>
      <c r="W323" t="s">
        <v>2852</v>
      </c>
      <c r="X323" t="s">
        <v>407</v>
      </c>
      <c r="Y323" t="s">
        <v>408</v>
      </c>
      <c r="Z323" t="s">
        <v>81</v>
      </c>
      <c r="AA323" t="s">
        <v>82</v>
      </c>
      <c r="AB323" s="1">
        <v>44927</v>
      </c>
      <c r="AC323" s="1">
        <v>45291</v>
      </c>
      <c r="AD323" t="s">
        <v>83</v>
      </c>
      <c r="AE323" t="s">
        <v>84</v>
      </c>
      <c r="AF323" s="1">
        <v>36526</v>
      </c>
      <c r="AG323" s="3">
        <v>24679524</v>
      </c>
      <c r="AH323" t="s">
        <v>2853</v>
      </c>
      <c r="AI323" s="1">
        <v>24213</v>
      </c>
      <c r="AJ323" t="s">
        <v>111</v>
      </c>
      <c r="AK323" t="s">
        <v>2854</v>
      </c>
      <c r="AL323" t="s">
        <v>2855</v>
      </c>
      <c r="AM323" t="s">
        <v>2856</v>
      </c>
      <c r="AN323" t="str">
        <f t="shared" si="6"/>
        <v>CCAPATINTA CURSE ELIZABET ENGRACIA</v>
      </c>
      <c r="AO323" t="s">
        <v>92</v>
      </c>
      <c r="AP323" t="s">
        <v>100</v>
      </c>
      <c r="AQ323" t="s">
        <v>119</v>
      </c>
      <c r="AR323" t="s">
        <v>92</v>
      </c>
      <c r="AS323" t="s">
        <v>101</v>
      </c>
      <c r="AT323" t="s">
        <v>100</v>
      </c>
      <c r="AU323" t="s">
        <v>100</v>
      </c>
      <c r="AV323" t="s">
        <v>119</v>
      </c>
      <c r="AW323" t="s">
        <v>95</v>
      </c>
      <c r="AX323" t="s">
        <v>96</v>
      </c>
      <c r="AZ323" t="s">
        <v>119</v>
      </c>
      <c r="BB323" t="s">
        <v>2857</v>
      </c>
      <c r="BC323" t="s">
        <v>119</v>
      </c>
      <c r="BD323" t="s">
        <v>100</v>
      </c>
      <c r="BE323" t="s">
        <v>74</v>
      </c>
      <c r="BF323" t="s">
        <v>101</v>
      </c>
      <c r="BI323" t="s">
        <v>72</v>
      </c>
      <c r="BJ323" t="s">
        <v>74</v>
      </c>
    </row>
    <row r="324" spans="1:62" x14ac:dyDescent="0.25">
      <c r="A324" s="5">
        <f>COUNTIF($B$1:B324,REPORTE!$C$3)</f>
        <v>1</v>
      </c>
      <c r="B324" s="3">
        <v>714949</v>
      </c>
      <c r="C324" t="s">
        <v>59</v>
      </c>
      <c r="D324" t="s">
        <v>60</v>
      </c>
      <c r="E324" t="s">
        <v>61</v>
      </c>
      <c r="F324" t="s">
        <v>1701</v>
      </c>
      <c r="G324" t="s">
        <v>2858</v>
      </c>
      <c r="H324" t="s">
        <v>64</v>
      </c>
      <c r="I324" t="s">
        <v>65</v>
      </c>
      <c r="J324" t="s">
        <v>66</v>
      </c>
      <c r="K324" t="s">
        <v>2859</v>
      </c>
      <c r="L324" t="s">
        <v>2860</v>
      </c>
      <c r="M324" t="s">
        <v>2861</v>
      </c>
      <c r="N324" t="s">
        <v>70</v>
      </c>
      <c r="O324" t="s">
        <v>2862</v>
      </c>
      <c r="P324" t="s">
        <v>72</v>
      </c>
      <c r="Q324" t="s">
        <v>2863</v>
      </c>
      <c r="R324" t="s">
        <v>74</v>
      </c>
      <c r="S324" t="s">
        <v>75</v>
      </c>
      <c r="T324" t="s">
        <v>75</v>
      </c>
      <c r="U324" t="s">
        <v>76</v>
      </c>
      <c r="V324" t="s">
        <v>77</v>
      </c>
      <c r="W324" t="s">
        <v>2864</v>
      </c>
      <c r="X324" t="s">
        <v>181</v>
      </c>
      <c r="Y324" t="s">
        <v>143</v>
      </c>
      <c r="Z324" t="s">
        <v>81</v>
      </c>
      <c r="AA324" t="s">
        <v>82</v>
      </c>
      <c r="AB324" s="1">
        <v>44927</v>
      </c>
      <c r="AC324" s="1">
        <v>45291</v>
      </c>
      <c r="AD324" t="s">
        <v>83</v>
      </c>
      <c r="AE324" t="s">
        <v>84</v>
      </c>
      <c r="AF324" s="1">
        <v>42795</v>
      </c>
      <c r="AG324" s="3">
        <v>24682869</v>
      </c>
      <c r="AH324" t="s">
        <v>2865</v>
      </c>
      <c r="AI324" s="1">
        <v>26487</v>
      </c>
      <c r="AJ324" t="s">
        <v>86</v>
      </c>
      <c r="AK324" t="s">
        <v>456</v>
      </c>
      <c r="AL324" t="s">
        <v>2866</v>
      </c>
      <c r="AM324" t="s">
        <v>2867</v>
      </c>
      <c r="AN324" t="str">
        <f t="shared" si="6"/>
        <v>PUMA MALDONADO FERMIN</v>
      </c>
      <c r="AO324" t="s">
        <v>166</v>
      </c>
      <c r="AP324" s="1">
        <v>36097</v>
      </c>
      <c r="AQ324" t="s">
        <v>2868</v>
      </c>
      <c r="AR324" t="s">
        <v>150</v>
      </c>
      <c r="AS324" t="s">
        <v>2869</v>
      </c>
      <c r="AT324" s="1">
        <v>36097</v>
      </c>
      <c r="AU324" s="1">
        <v>36097</v>
      </c>
      <c r="AV324" t="s">
        <v>296</v>
      </c>
      <c r="AW324" t="s">
        <v>95</v>
      </c>
      <c r="AX324" t="s">
        <v>96</v>
      </c>
      <c r="AZ324" t="s">
        <v>2870</v>
      </c>
      <c r="BB324" t="s">
        <v>2871</v>
      </c>
      <c r="BC324" t="s">
        <v>119</v>
      </c>
      <c r="BD324" t="s">
        <v>100</v>
      </c>
      <c r="BE324" t="s">
        <v>74</v>
      </c>
      <c r="BF324" t="s">
        <v>101</v>
      </c>
      <c r="BI324" t="s">
        <v>72</v>
      </c>
      <c r="BJ324" t="s">
        <v>74</v>
      </c>
    </row>
    <row r="325" spans="1:62" x14ac:dyDescent="0.25">
      <c r="A325" s="5">
        <f>COUNTIF($B$1:B325,REPORTE!$C$3)</f>
        <v>1</v>
      </c>
      <c r="B325" s="3">
        <v>679936</v>
      </c>
      <c r="C325" t="s">
        <v>59</v>
      </c>
      <c r="D325" t="s">
        <v>60</v>
      </c>
      <c r="E325" t="s">
        <v>61</v>
      </c>
      <c r="F325" t="s">
        <v>1701</v>
      </c>
      <c r="G325" t="s">
        <v>2832</v>
      </c>
      <c r="H325" t="s">
        <v>230</v>
      </c>
      <c r="I325" t="s">
        <v>65</v>
      </c>
      <c r="J325" t="s">
        <v>121</v>
      </c>
      <c r="K325" t="s">
        <v>2872</v>
      </c>
      <c r="L325" t="s">
        <v>2873</v>
      </c>
      <c r="M325" t="s">
        <v>2874</v>
      </c>
      <c r="N325" t="s">
        <v>70</v>
      </c>
      <c r="O325" t="s">
        <v>2875</v>
      </c>
      <c r="P325" t="s">
        <v>72</v>
      </c>
      <c r="Q325" t="s">
        <v>2876</v>
      </c>
      <c r="R325" t="s">
        <v>74</v>
      </c>
      <c r="S325" t="s">
        <v>75</v>
      </c>
      <c r="T325" t="s">
        <v>75</v>
      </c>
      <c r="U325" t="s">
        <v>76</v>
      </c>
      <c r="V325" t="s">
        <v>77</v>
      </c>
      <c r="W325" t="s">
        <v>2877</v>
      </c>
      <c r="X325" t="s">
        <v>108</v>
      </c>
      <c r="Y325" t="s">
        <v>109</v>
      </c>
      <c r="Z325" t="s">
        <v>81</v>
      </c>
      <c r="AA325" t="s">
        <v>82</v>
      </c>
      <c r="AB325" s="1">
        <v>44927</v>
      </c>
      <c r="AC325" s="1">
        <v>45291</v>
      </c>
      <c r="AD325" t="s">
        <v>83</v>
      </c>
      <c r="AE325" t="s">
        <v>84</v>
      </c>
      <c r="AF325" s="1">
        <v>42430</v>
      </c>
      <c r="AG325" s="3">
        <v>25181353</v>
      </c>
      <c r="AH325" t="s">
        <v>2878</v>
      </c>
      <c r="AI325" s="1">
        <v>23372</v>
      </c>
      <c r="AJ325" t="s">
        <v>111</v>
      </c>
      <c r="AK325" t="s">
        <v>1744</v>
      </c>
      <c r="AL325" t="s">
        <v>2879</v>
      </c>
      <c r="AM325" t="s">
        <v>1944</v>
      </c>
      <c r="AN325" t="str">
        <f t="shared" si="6"/>
        <v>CHOQUE ACOSTUPA JUANA</v>
      </c>
      <c r="AO325" t="s">
        <v>90</v>
      </c>
      <c r="AP325" s="1">
        <v>2</v>
      </c>
      <c r="AQ325" t="s">
        <v>101</v>
      </c>
      <c r="AR325" t="s">
        <v>92</v>
      </c>
      <c r="AS325" t="s">
        <v>101</v>
      </c>
      <c r="AT325" s="1">
        <v>2</v>
      </c>
      <c r="AU325" s="1">
        <v>2</v>
      </c>
      <c r="AV325" t="s">
        <v>116</v>
      </c>
      <c r="AW325" t="s">
        <v>95</v>
      </c>
      <c r="AX325" t="s">
        <v>96</v>
      </c>
      <c r="AZ325" t="s">
        <v>2880</v>
      </c>
      <c r="BB325" t="s">
        <v>2881</v>
      </c>
      <c r="BC325" t="s">
        <v>119</v>
      </c>
      <c r="BD325" t="s">
        <v>100</v>
      </c>
      <c r="BE325" t="s">
        <v>74</v>
      </c>
      <c r="BF325" t="s">
        <v>101</v>
      </c>
      <c r="BI325" t="s">
        <v>72</v>
      </c>
      <c r="BJ325" t="s">
        <v>74</v>
      </c>
    </row>
    <row r="326" spans="1:62" x14ac:dyDescent="0.25">
      <c r="A326" s="5">
        <f>COUNTIF($B$1:B326,REPORTE!$C$3)</f>
        <v>1</v>
      </c>
      <c r="B326" s="3">
        <v>679936</v>
      </c>
      <c r="C326" t="s">
        <v>59</v>
      </c>
      <c r="D326" t="s">
        <v>60</v>
      </c>
      <c r="E326" t="s">
        <v>61</v>
      </c>
      <c r="F326" t="s">
        <v>1701</v>
      </c>
      <c r="G326" t="s">
        <v>2832</v>
      </c>
      <c r="H326" t="s">
        <v>230</v>
      </c>
      <c r="I326" t="s">
        <v>65</v>
      </c>
      <c r="J326" t="s">
        <v>121</v>
      </c>
      <c r="K326" t="s">
        <v>2872</v>
      </c>
      <c r="L326" t="s">
        <v>2873</v>
      </c>
      <c r="M326" t="s">
        <v>2874</v>
      </c>
      <c r="N326" t="s">
        <v>70</v>
      </c>
      <c r="O326" t="s">
        <v>2875</v>
      </c>
      <c r="P326" t="s">
        <v>72</v>
      </c>
      <c r="Q326" t="s">
        <v>2882</v>
      </c>
      <c r="R326" t="s">
        <v>74</v>
      </c>
      <c r="S326" t="s">
        <v>75</v>
      </c>
      <c r="T326" t="s">
        <v>75</v>
      </c>
      <c r="U326" t="s">
        <v>160</v>
      </c>
      <c r="V326" t="s">
        <v>77</v>
      </c>
      <c r="W326" t="s">
        <v>2659</v>
      </c>
      <c r="X326" t="s">
        <v>108</v>
      </c>
      <c r="Y326" t="s">
        <v>109</v>
      </c>
      <c r="Z326" t="s">
        <v>81</v>
      </c>
      <c r="AA326" t="s">
        <v>82</v>
      </c>
      <c r="AD326" t="s">
        <v>83</v>
      </c>
      <c r="AE326" t="s">
        <v>84</v>
      </c>
      <c r="AF326" s="1">
        <v>36526</v>
      </c>
      <c r="AG326" s="3">
        <v>24701973</v>
      </c>
      <c r="AH326" t="s">
        <v>2883</v>
      </c>
      <c r="AI326" s="1">
        <v>25202</v>
      </c>
      <c r="AJ326" t="s">
        <v>111</v>
      </c>
      <c r="AK326" t="s">
        <v>2884</v>
      </c>
      <c r="AL326" t="s">
        <v>937</v>
      </c>
      <c r="AM326" t="s">
        <v>2885</v>
      </c>
      <c r="AN326" t="str">
        <f t="shared" si="6"/>
        <v>MAIHUA MEDRANO LUCY</v>
      </c>
      <c r="AO326" t="s">
        <v>92</v>
      </c>
      <c r="AP326" t="s">
        <v>100</v>
      </c>
      <c r="AQ326" t="s">
        <v>119</v>
      </c>
      <c r="AR326" t="s">
        <v>92</v>
      </c>
      <c r="AS326" t="s">
        <v>101</v>
      </c>
      <c r="AT326" t="s">
        <v>100</v>
      </c>
      <c r="AU326" t="s">
        <v>100</v>
      </c>
      <c r="AV326" t="s">
        <v>116</v>
      </c>
      <c r="AW326" t="s">
        <v>95</v>
      </c>
      <c r="AX326" t="s">
        <v>96</v>
      </c>
      <c r="AZ326" t="s">
        <v>2886</v>
      </c>
      <c r="BB326" t="s">
        <v>2887</v>
      </c>
      <c r="BC326" t="s">
        <v>119</v>
      </c>
      <c r="BD326" t="s">
        <v>100</v>
      </c>
      <c r="BE326" t="s">
        <v>74</v>
      </c>
      <c r="BF326" t="s">
        <v>101</v>
      </c>
      <c r="BI326" t="s">
        <v>72</v>
      </c>
      <c r="BJ326" t="s">
        <v>74</v>
      </c>
    </row>
    <row r="327" spans="1:62" x14ac:dyDescent="0.25">
      <c r="A327" s="5">
        <f>COUNTIF($B$1:B327,REPORTE!$C$3)</f>
        <v>1</v>
      </c>
      <c r="B327" s="3">
        <v>617720</v>
      </c>
      <c r="C327" t="s">
        <v>59</v>
      </c>
      <c r="D327" t="s">
        <v>60</v>
      </c>
      <c r="E327" t="s">
        <v>61</v>
      </c>
      <c r="F327" t="s">
        <v>1701</v>
      </c>
      <c r="G327" t="s">
        <v>2858</v>
      </c>
      <c r="H327" t="s">
        <v>64</v>
      </c>
      <c r="I327" t="s">
        <v>65</v>
      </c>
      <c r="J327" t="s">
        <v>1345</v>
      </c>
      <c r="K327" t="s">
        <v>2888</v>
      </c>
      <c r="L327" t="s">
        <v>2889</v>
      </c>
      <c r="M327" t="s">
        <v>2890</v>
      </c>
      <c r="N327" t="s">
        <v>70</v>
      </c>
      <c r="O327" t="s">
        <v>2891</v>
      </c>
      <c r="P327" t="s">
        <v>72</v>
      </c>
      <c r="Q327" t="s">
        <v>2892</v>
      </c>
      <c r="R327" t="s">
        <v>74</v>
      </c>
      <c r="S327" t="s">
        <v>75</v>
      </c>
      <c r="T327" t="s">
        <v>75</v>
      </c>
      <c r="U327" t="s">
        <v>160</v>
      </c>
      <c r="V327" t="s">
        <v>141</v>
      </c>
      <c r="W327" t="s">
        <v>2893</v>
      </c>
      <c r="X327" t="s">
        <v>74</v>
      </c>
      <c r="Y327" t="s">
        <v>143</v>
      </c>
      <c r="Z327" t="s">
        <v>81</v>
      </c>
      <c r="AA327" t="s">
        <v>82</v>
      </c>
      <c r="AB327" s="1">
        <v>45034</v>
      </c>
      <c r="AC327" s="1">
        <v>45291</v>
      </c>
      <c r="AD327" t="s">
        <v>83</v>
      </c>
      <c r="AE327" t="s">
        <v>146</v>
      </c>
      <c r="AF327" t="s">
        <v>100</v>
      </c>
      <c r="AG327" s="3">
        <v>24716854</v>
      </c>
      <c r="AH327" t="s">
        <v>2894</v>
      </c>
      <c r="AI327" s="1">
        <v>28251</v>
      </c>
      <c r="AJ327" t="s">
        <v>111</v>
      </c>
      <c r="AK327" t="s">
        <v>2895</v>
      </c>
      <c r="AL327" t="s">
        <v>1555</v>
      </c>
      <c r="AM327" t="s">
        <v>2896</v>
      </c>
      <c r="AN327" t="str">
        <f t="shared" si="6"/>
        <v>CALDERON FUENTES TULA</v>
      </c>
      <c r="AO327" t="s">
        <v>90</v>
      </c>
      <c r="AP327" s="1">
        <v>2</v>
      </c>
      <c r="AQ327" t="s">
        <v>119</v>
      </c>
      <c r="AR327" t="s">
        <v>279</v>
      </c>
      <c r="AS327" t="s">
        <v>101</v>
      </c>
      <c r="AT327" s="1">
        <v>2</v>
      </c>
      <c r="AU327" s="1">
        <v>2</v>
      </c>
      <c r="AV327" t="s">
        <v>94</v>
      </c>
      <c r="AW327" t="s">
        <v>2897</v>
      </c>
      <c r="AX327" t="s">
        <v>200</v>
      </c>
      <c r="AY327" t="s">
        <v>153</v>
      </c>
      <c r="AZ327" t="s">
        <v>201</v>
      </c>
      <c r="BA327" t="s">
        <v>155</v>
      </c>
      <c r="BB327" t="s">
        <v>2898</v>
      </c>
      <c r="BC327" t="s">
        <v>2899</v>
      </c>
      <c r="BD327" s="1">
        <v>45040</v>
      </c>
      <c r="BE327" t="s">
        <v>2900</v>
      </c>
      <c r="BF327" t="s">
        <v>74</v>
      </c>
      <c r="BI327" t="s">
        <v>72</v>
      </c>
      <c r="BJ327" t="s">
        <v>74</v>
      </c>
    </row>
    <row r="328" spans="1:62" x14ac:dyDescent="0.25">
      <c r="A328" s="5">
        <f>COUNTIF($B$1:B328,REPORTE!$C$3)</f>
        <v>1</v>
      </c>
      <c r="B328" s="3">
        <v>617712</v>
      </c>
      <c r="C328" t="s">
        <v>59</v>
      </c>
      <c r="D328" t="s">
        <v>60</v>
      </c>
      <c r="E328" t="s">
        <v>61</v>
      </c>
      <c r="F328" t="s">
        <v>1701</v>
      </c>
      <c r="G328" t="s">
        <v>2858</v>
      </c>
      <c r="H328" t="s">
        <v>230</v>
      </c>
      <c r="I328" t="s">
        <v>65</v>
      </c>
      <c r="J328" t="s">
        <v>121</v>
      </c>
      <c r="K328" t="s">
        <v>2901</v>
      </c>
      <c r="L328" t="s">
        <v>2902</v>
      </c>
      <c r="M328" t="s">
        <v>2903</v>
      </c>
      <c r="N328" t="s">
        <v>70</v>
      </c>
      <c r="O328" t="s">
        <v>2904</v>
      </c>
      <c r="P328" t="s">
        <v>72</v>
      </c>
      <c r="Q328" t="s">
        <v>2905</v>
      </c>
      <c r="R328" t="s">
        <v>74</v>
      </c>
      <c r="S328" t="s">
        <v>75</v>
      </c>
      <c r="T328" t="s">
        <v>127</v>
      </c>
      <c r="U328" t="s">
        <v>128</v>
      </c>
      <c r="V328" t="s">
        <v>699</v>
      </c>
      <c r="W328" t="s">
        <v>700</v>
      </c>
      <c r="X328" t="s">
        <v>181</v>
      </c>
      <c r="Y328" t="s">
        <v>143</v>
      </c>
      <c r="Z328" t="s">
        <v>131</v>
      </c>
      <c r="AA328" t="s">
        <v>703</v>
      </c>
      <c r="AB328" s="1">
        <v>44986</v>
      </c>
      <c r="AD328" t="s">
        <v>83</v>
      </c>
      <c r="AE328" t="s">
        <v>84</v>
      </c>
      <c r="AF328" s="1">
        <v>38823</v>
      </c>
      <c r="AG328" s="3">
        <v>24701200</v>
      </c>
      <c r="AH328" t="s">
        <v>2906</v>
      </c>
      <c r="AI328" s="1">
        <v>23688</v>
      </c>
      <c r="AJ328" t="s">
        <v>86</v>
      </c>
      <c r="AK328" t="s">
        <v>210</v>
      </c>
      <c r="AL328" t="s">
        <v>842</v>
      </c>
      <c r="AM328" t="s">
        <v>2907</v>
      </c>
      <c r="AN328" t="str">
        <f t="shared" si="6"/>
        <v>CAHUANA CONDORI RUFFO</v>
      </c>
      <c r="AO328" t="s">
        <v>166</v>
      </c>
      <c r="AP328" t="s">
        <v>100</v>
      </c>
      <c r="AQ328" t="s">
        <v>119</v>
      </c>
      <c r="AR328" t="s">
        <v>1769</v>
      </c>
      <c r="AS328" t="s">
        <v>2908</v>
      </c>
      <c r="AT328" t="s">
        <v>100</v>
      </c>
      <c r="AU328" t="s">
        <v>100</v>
      </c>
      <c r="AV328" t="s">
        <v>119</v>
      </c>
      <c r="AW328" t="s">
        <v>95</v>
      </c>
      <c r="AX328" t="s">
        <v>96</v>
      </c>
      <c r="AZ328" t="s">
        <v>2909</v>
      </c>
      <c r="BB328" t="s">
        <v>2910</v>
      </c>
      <c r="BC328" t="s">
        <v>119</v>
      </c>
      <c r="BD328" t="s">
        <v>100</v>
      </c>
      <c r="BE328" t="s">
        <v>74</v>
      </c>
      <c r="BF328" t="s">
        <v>74</v>
      </c>
      <c r="BI328" t="s">
        <v>72</v>
      </c>
      <c r="BJ328" t="s">
        <v>74</v>
      </c>
    </row>
    <row r="329" spans="1:62" x14ac:dyDescent="0.25">
      <c r="A329" s="5">
        <f>COUNTIF($B$1:B329,REPORTE!$C$3)</f>
        <v>1</v>
      </c>
      <c r="B329" s="3">
        <v>617712</v>
      </c>
      <c r="C329" t="s">
        <v>59</v>
      </c>
      <c r="D329" t="s">
        <v>60</v>
      </c>
      <c r="E329" t="s">
        <v>61</v>
      </c>
      <c r="F329" t="s">
        <v>1701</v>
      </c>
      <c r="G329" t="s">
        <v>2858</v>
      </c>
      <c r="H329" t="s">
        <v>230</v>
      </c>
      <c r="I329" t="s">
        <v>65</v>
      </c>
      <c r="J329" t="s">
        <v>121</v>
      </c>
      <c r="K329" t="s">
        <v>2901</v>
      </c>
      <c r="L329" t="s">
        <v>2902</v>
      </c>
      <c r="M329" t="s">
        <v>2903</v>
      </c>
      <c r="N329" t="s">
        <v>70</v>
      </c>
      <c r="O329" t="s">
        <v>2904</v>
      </c>
      <c r="P329" t="s">
        <v>72</v>
      </c>
      <c r="Q329" t="s">
        <v>2911</v>
      </c>
      <c r="R329" t="s">
        <v>74</v>
      </c>
      <c r="S329" t="s">
        <v>75</v>
      </c>
      <c r="T329" t="s">
        <v>75</v>
      </c>
      <c r="U329" t="s">
        <v>160</v>
      </c>
      <c r="V329" t="s">
        <v>77</v>
      </c>
      <c r="W329" t="s">
        <v>2912</v>
      </c>
      <c r="X329" t="s">
        <v>108</v>
      </c>
      <c r="Y329" t="s">
        <v>109</v>
      </c>
      <c r="Z329" t="s">
        <v>81</v>
      </c>
      <c r="AA329" t="s">
        <v>82</v>
      </c>
      <c r="AD329" t="s">
        <v>83</v>
      </c>
      <c r="AE329" t="s">
        <v>84</v>
      </c>
      <c r="AF329" s="1">
        <v>29722</v>
      </c>
      <c r="AG329" s="3">
        <v>40924082</v>
      </c>
      <c r="AH329" t="s">
        <v>2913</v>
      </c>
      <c r="AI329" s="1">
        <v>29722</v>
      </c>
      <c r="AJ329" t="s">
        <v>111</v>
      </c>
      <c r="AK329" t="s">
        <v>2914</v>
      </c>
      <c r="AL329" t="s">
        <v>2494</v>
      </c>
      <c r="AM329" t="s">
        <v>2915</v>
      </c>
      <c r="AN329" t="str">
        <f t="shared" si="6"/>
        <v>TTICA CHIPANA UBALDINA</v>
      </c>
      <c r="AO329" t="s">
        <v>90</v>
      </c>
      <c r="AP329" s="1">
        <v>36526</v>
      </c>
      <c r="AQ329" t="s">
        <v>119</v>
      </c>
      <c r="AR329" t="s">
        <v>92</v>
      </c>
      <c r="AS329" t="s">
        <v>101</v>
      </c>
      <c r="AT329" s="1">
        <v>36526</v>
      </c>
      <c r="AU329" s="1">
        <v>36526</v>
      </c>
      <c r="AV329" t="s">
        <v>94</v>
      </c>
      <c r="AW329" t="s">
        <v>95</v>
      </c>
      <c r="AX329" t="s">
        <v>96</v>
      </c>
      <c r="AZ329" t="s">
        <v>2916</v>
      </c>
      <c r="BB329" t="s">
        <v>2917</v>
      </c>
      <c r="BC329" t="s">
        <v>119</v>
      </c>
      <c r="BD329" t="s">
        <v>100</v>
      </c>
      <c r="BE329" t="s">
        <v>74</v>
      </c>
      <c r="BF329" t="s">
        <v>101</v>
      </c>
      <c r="BI329" t="s">
        <v>72</v>
      </c>
      <c r="BJ329" t="s">
        <v>74</v>
      </c>
    </row>
    <row r="330" spans="1:62" x14ac:dyDescent="0.25">
      <c r="A330" s="5">
        <f>COUNTIF($B$1:B330,REPORTE!$C$3)</f>
        <v>1</v>
      </c>
      <c r="B330" s="3">
        <v>617712</v>
      </c>
      <c r="C330" t="s">
        <v>59</v>
      </c>
      <c r="D330" t="s">
        <v>60</v>
      </c>
      <c r="E330" t="s">
        <v>61</v>
      </c>
      <c r="F330" t="s">
        <v>1701</v>
      </c>
      <c r="G330" t="s">
        <v>2858</v>
      </c>
      <c r="H330" t="s">
        <v>230</v>
      </c>
      <c r="I330" t="s">
        <v>65</v>
      </c>
      <c r="J330" t="s">
        <v>121</v>
      </c>
      <c r="K330" t="s">
        <v>2901</v>
      </c>
      <c r="L330" t="s">
        <v>2902</v>
      </c>
      <c r="M330" t="s">
        <v>2903</v>
      </c>
      <c r="N330" t="s">
        <v>70</v>
      </c>
      <c r="O330" t="s">
        <v>2904</v>
      </c>
      <c r="P330" t="s">
        <v>72</v>
      </c>
      <c r="Q330" t="s">
        <v>2918</v>
      </c>
      <c r="R330" t="s">
        <v>74</v>
      </c>
      <c r="S330" t="s">
        <v>75</v>
      </c>
      <c r="T330" t="s">
        <v>75</v>
      </c>
      <c r="U330" t="s">
        <v>160</v>
      </c>
      <c r="V330" t="s">
        <v>141</v>
      </c>
      <c r="W330" t="s">
        <v>2919</v>
      </c>
      <c r="X330" t="s">
        <v>74</v>
      </c>
      <c r="Y330" t="s">
        <v>143</v>
      </c>
      <c r="Z330" t="s">
        <v>81</v>
      </c>
      <c r="AA330" t="s">
        <v>82</v>
      </c>
      <c r="AB330" s="1">
        <v>44986</v>
      </c>
      <c r="AC330" s="1">
        <v>45291</v>
      </c>
      <c r="AD330" t="s">
        <v>83</v>
      </c>
      <c r="AE330" t="s">
        <v>146</v>
      </c>
      <c r="AF330" t="s">
        <v>100</v>
      </c>
      <c r="AG330" s="3">
        <v>40141969</v>
      </c>
      <c r="AH330" t="s">
        <v>2920</v>
      </c>
      <c r="AI330" s="1">
        <v>28325</v>
      </c>
      <c r="AJ330" t="s">
        <v>86</v>
      </c>
      <c r="AK330" t="s">
        <v>264</v>
      </c>
      <c r="AL330" t="s">
        <v>264</v>
      </c>
      <c r="AM330" t="s">
        <v>2921</v>
      </c>
      <c r="AN330" t="str">
        <f t="shared" si="6"/>
        <v>QUISPE QUISPE JUSTO VICENTE</v>
      </c>
      <c r="AO330" t="s">
        <v>90</v>
      </c>
      <c r="AP330" s="1">
        <v>2</v>
      </c>
      <c r="AQ330" t="s">
        <v>101</v>
      </c>
      <c r="AR330" t="s">
        <v>150</v>
      </c>
      <c r="AS330" t="s">
        <v>101</v>
      </c>
      <c r="AT330" s="1">
        <v>2</v>
      </c>
      <c r="AU330" s="1">
        <v>2</v>
      </c>
      <c r="AV330" t="s">
        <v>94</v>
      </c>
      <c r="AW330" t="s">
        <v>101</v>
      </c>
      <c r="AX330" t="s">
        <v>200</v>
      </c>
      <c r="AY330" t="s">
        <v>153</v>
      </c>
      <c r="AZ330" t="s">
        <v>2922</v>
      </c>
      <c r="BA330" t="s">
        <v>155</v>
      </c>
      <c r="BB330" t="s">
        <v>2923</v>
      </c>
      <c r="BC330" t="s">
        <v>2924</v>
      </c>
      <c r="BD330" s="1">
        <v>44985</v>
      </c>
      <c r="BE330" t="s">
        <v>2925</v>
      </c>
      <c r="BF330" t="s">
        <v>74</v>
      </c>
      <c r="BI330" t="s">
        <v>72</v>
      </c>
      <c r="BJ330" t="s">
        <v>74</v>
      </c>
    </row>
    <row r="331" spans="1:62" x14ac:dyDescent="0.25">
      <c r="A331" s="5">
        <f>COUNTIF($B$1:B331,REPORTE!$C$3)</f>
        <v>1</v>
      </c>
      <c r="B331" s="3">
        <v>519876</v>
      </c>
      <c r="C331" t="s">
        <v>59</v>
      </c>
      <c r="D331" t="s">
        <v>60</v>
      </c>
      <c r="E331" t="s">
        <v>61</v>
      </c>
      <c r="F331" t="s">
        <v>1701</v>
      </c>
      <c r="G331" t="s">
        <v>2858</v>
      </c>
      <c r="H331" t="s">
        <v>230</v>
      </c>
      <c r="I331" t="s">
        <v>65</v>
      </c>
      <c r="J331" t="s">
        <v>66</v>
      </c>
      <c r="K331" t="s">
        <v>2926</v>
      </c>
      <c r="L331" t="s">
        <v>2927</v>
      </c>
      <c r="M331" t="s">
        <v>2928</v>
      </c>
      <c r="N331" t="s">
        <v>70</v>
      </c>
      <c r="O331" t="s">
        <v>2929</v>
      </c>
      <c r="P331" t="s">
        <v>72</v>
      </c>
      <c r="Q331" t="s">
        <v>2930</v>
      </c>
      <c r="R331" t="s">
        <v>74</v>
      </c>
      <c r="S331" t="s">
        <v>75</v>
      </c>
      <c r="T331" t="s">
        <v>75</v>
      </c>
      <c r="U331" t="s">
        <v>76</v>
      </c>
      <c r="V331" t="s">
        <v>77</v>
      </c>
      <c r="W331" t="s">
        <v>2931</v>
      </c>
      <c r="X331" t="s">
        <v>108</v>
      </c>
      <c r="Y331" t="s">
        <v>109</v>
      </c>
      <c r="Z331" t="s">
        <v>81</v>
      </c>
      <c r="AA331" t="s">
        <v>82</v>
      </c>
      <c r="AB331" s="1">
        <v>44927</v>
      </c>
      <c r="AC331" s="1">
        <v>45291</v>
      </c>
      <c r="AD331" t="s">
        <v>83</v>
      </c>
      <c r="AE331" t="s">
        <v>84</v>
      </c>
      <c r="AF331" s="1">
        <v>42795</v>
      </c>
      <c r="AG331" s="3">
        <v>24706871</v>
      </c>
      <c r="AH331" t="s">
        <v>2932</v>
      </c>
      <c r="AI331" s="1">
        <v>26407</v>
      </c>
      <c r="AJ331" t="s">
        <v>111</v>
      </c>
      <c r="AK331" t="s">
        <v>318</v>
      </c>
      <c r="AL331" t="s">
        <v>2933</v>
      </c>
      <c r="AM331" t="s">
        <v>2934</v>
      </c>
      <c r="AN331" t="str">
        <f t="shared" si="6"/>
        <v>CAÑARI AMBUR ELEUTERIA</v>
      </c>
      <c r="AO331" t="s">
        <v>90</v>
      </c>
      <c r="AP331" s="1">
        <v>2</v>
      </c>
      <c r="AQ331" t="s">
        <v>101</v>
      </c>
      <c r="AR331" t="s">
        <v>92</v>
      </c>
      <c r="AS331" t="s">
        <v>101</v>
      </c>
      <c r="AT331" s="1">
        <v>2</v>
      </c>
      <c r="AU331" s="1">
        <v>2</v>
      </c>
      <c r="AV331" t="s">
        <v>101</v>
      </c>
      <c r="AW331" t="s">
        <v>95</v>
      </c>
      <c r="AX331" t="s">
        <v>136</v>
      </c>
      <c r="AZ331" t="s">
        <v>101</v>
      </c>
      <c r="BB331" t="s">
        <v>2935</v>
      </c>
      <c r="BC331" t="s">
        <v>119</v>
      </c>
      <c r="BD331" t="s">
        <v>100</v>
      </c>
      <c r="BE331" t="s">
        <v>74</v>
      </c>
      <c r="BF331" t="s">
        <v>101</v>
      </c>
      <c r="BI331" t="s">
        <v>72</v>
      </c>
      <c r="BJ331" t="s">
        <v>74</v>
      </c>
    </row>
    <row r="332" spans="1:62" x14ac:dyDescent="0.25">
      <c r="A332" s="5">
        <f>COUNTIF($B$1:B332,REPORTE!$C$3)</f>
        <v>1</v>
      </c>
      <c r="B332" s="3">
        <v>519876</v>
      </c>
      <c r="C332" t="s">
        <v>59</v>
      </c>
      <c r="D332" t="s">
        <v>60</v>
      </c>
      <c r="E332" t="s">
        <v>61</v>
      </c>
      <c r="F332" t="s">
        <v>1701</v>
      </c>
      <c r="G332" t="s">
        <v>2858</v>
      </c>
      <c r="H332" t="s">
        <v>230</v>
      </c>
      <c r="I332" t="s">
        <v>65</v>
      </c>
      <c r="J332" t="s">
        <v>66</v>
      </c>
      <c r="K332" t="s">
        <v>2926</v>
      </c>
      <c r="L332" t="s">
        <v>2927</v>
      </c>
      <c r="M332" t="s">
        <v>2928</v>
      </c>
      <c r="N332" t="s">
        <v>70</v>
      </c>
      <c r="O332" t="s">
        <v>2929</v>
      </c>
      <c r="P332" t="s">
        <v>72</v>
      </c>
      <c r="Q332" t="s">
        <v>2936</v>
      </c>
      <c r="R332" t="s">
        <v>74</v>
      </c>
      <c r="S332" t="s">
        <v>75</v>
      </c>
      <c r="T332" t="s">
        <v>75</v>
      </c>
      <c r="U332" t="s">
        <v>160</v>
      </c>
      <c r="V332" t="s">
        <v>77</v>
      </c>
      <c r="W332" t="s">
        <v>2937</v>
      </c>
      <c r="X332" t="s">
        <v>108</v>
      </c>
      <c r="Y332" t="s">
        <v>109</v>
      </c>
      <c r="Z332" t="s">
        <v>81</v>
      </c>
      <c r="AA332" t="s">
        <v>82</v>
      </c>
      <c r="AD332" t="s">
        <v>83</v>
      </c>
      <c r="AE332" t="s">
        <v>84</v>
      </c>
      <c r="AF332" s="1">
        <v>39142</v>
      </c>
      <c r="AG332" s="3">
        <v>24715993</v>
      </c>
      <c r="AH332" t="s">
        <v>2938</v>
      </c>
      <c r="AI332" s="1">
        <v>23730</v>
      </c>
      <c r="AJ332" t="s">
        <v>111</v>
      </c>
      <c r="AK332" t="s">
        <v>2018</v>
      </c>
      <c r="AL332" t="s">
        <v>357</v>
      </c>
      <c r="AM332" t="s">
        <v>2939</v>
      </c>
      <c r="AN332" t="str">
        <f t="shared" si="6"/>
        <v>FLOREZ VILCA OLGA</v>
      </c>
      <c r="AO332" t="s">
        <v>90</v>
      </c>
      <c r="AP332" t="s">
        <v>100</v>
      </c>
      <c r="AQ332" t="s">
        <v>119</v>
      </c>
      <c r="AR332" t="s">
        <v>92</v>
      </c>
      <c r="AS332" t="s">
        <v>119</v>
      </c>
      <c r="AT332" t="s">
        <v>100</v>
      </c>
      <c r="AU332" t="s">
        <v>100</v>
      </c>
      <c r="AV332" t="s">
        <v>119</v>
      </c>
      <c r="AW332" t="s">
        <v>95</v>
      </c>
      <c r="AX332" t="s">
        <v>96</v>
      </c>
      <c r="AZ332" t="s">
        <v>2940</v>
      </c>
      <c r="BB332" t="s">
        <v>2941</v>
      </c>
      <c r="BC332" t="s">
        <v>119</v>
      </c>
      <c r="BD332" t="s">
        <v>100</v>
      </c>
      <c r="BE332" t="s">
        <v>74</v>
      </c>
      <c r="BF332" t="s">
        <v>101</v>
      </c>
      <c r="BI332" t="s">
        <v>72</v>
      </c>
      <c r="BJ332" t="s">
        <v>74</v>
      </c>
    </row>
    <row r="333" spans="1:62" x14ac:dyDescent="0.25">
      <c r="A333" s="5">
        <f>COUNTIF($B$1:B333,REPORTE!$C$3)</f>
        <v>1</v>
      </c>
      <c r="B333" s="3">
        <v>519876</v>
      </c>
      <c r="C333" t="s">
        <v>59</v>
      </c>
      <c r="D333" t="s">
        <v>60</v>
      </c>
      <c r="E333" t="s">
        <v>61</v>
      </c>
      <c r="F333" t="s">
        <v>1701</v>
      </c>
      <c r="G333" t="s">
        <v>2858</v>
      </c>
      <c r="H333" t="s">
        <v>230</v>
      </c>
      <c r="I333" t="s">
        <v>65</v>
      </c>
      <c r="J333" t="s">
        <v>66</v>
      </c>
      <c r="K333" t="s">
        <v>2926</v>
      </c>
      <c r="L333" t="s">
        <v>2927</v>
      </c>
      <c r="M333" t="s">
        <v>2928</v>
      </c>
      <c r="N333" t="s">
        <v>70</v>
      </c>
      <c r="O333" t="s">
        <v>2929</v>
      </c>
      <c r="P333" t="s">
        <v>72</v>
      </c>
      <c r="Q333" t="s">
        <v>2942</v>
      </c>
      <c r="R333" t="s">
        <v>74</v>
      </c>
      <c r="S333" t="s">
        <v>75</v>
      </c>
      <c r="T333" t="s">
        <v>75</v>
      </c>
      <c r="U333" t="s">
        <v>160</v>
      </c>
      <c r="V333" t="s">
        <v>141</v>
      </c>
      <c r="W333" t="s">
        <v>2943</v>
      </c>
      <c r="X333" t="s">
        <v>74</v>
      </c>
      <c r="Y333" t="s">
        <v>143</v>
      </c>
      <c r="Z333" t="s">
        <v>81</v>
      </c>
      <c r="AA333" t="s">
        <v>82</v>
      </c>
      <c r="AB333" s="1">
        <v>44986</v>
      </c>
      <c r="AC333" s="1">
        <v>45291</v>
      </c>
      <c r="AD333" t="s">
        <v>83</v>
      </c>
      <c r="AE333" t="s">
        <v>146</v>
      </c>
      <c r="AF333" t="s">
        <v>100</v>
      </c>
      <c r="AG333" s="3">
        <v>42924485</v>
      </c>
      <c r="AH333" t="s">
        <v>2944</v>
      </c>
      <c r="AI333" s="1">
        <v>31147</v>
      </c>
      <c r="AJ333" t="s">
        <v>86</v>
      </c>
      <c r="AK333" t="s">
        <v>2866</v>
      </c>
      <c r="AL333" t="s">
        <v>2945</v>
      </c>
      <c r="AM333" t="s">
        <v>2946</v>
      </c>
      <c r="AN333" t="str">
        <f t="shared" si="6"/>
        <v>MALDONADO CCALLO MIGUEL ANGEL</v>
      </c>
      <c r="AO333" t="s">
        <v>166</v>
      </c>
      <c r="AP333" s="1">
        <v>2</v>
      </c>
      <c r="AQ333" t="s">
        <v>119</v>
      </c>
      <c r="AR333" t="s">
        <v>348</v>
      </c>
      <c r="AS333" t="s">
        <v>2947</v>
      </c>
      <c r="AT333" s="1">
        <v>38021</v>
      </c>
      <c r="AU333" s="1">
        <v>38021</v>
      </c>
      <c r="AV333" t="s">
        <v>296</v>
      </c>
      <c r="AW333" t="s">
        <v>101</v>
      </c>
      <c r="AX333" t="s">
        <v>200</v>
      </c>
      <c r="AY333" t="s">
        <v>153</v>
      </c>
      <c r="AZ333" t="s">
        <v>201</v>
      </c>
      <c r="BA333" t="s">
        <v>155</v>
      </c>
      <c r="BB333" t="s">
        <v>2948</v>
      </c>
      <c r="BC333" t="s">
        <v>2949</v>
      </c>
      <c r="BD333" s="1">
        <v>44985</v>
      </c>
      <c r="BE333" t="s">
        <v>2950</v>
      </c>
      <c r="BF333" t="s">
        <v>74</v>
      </c>
      <c r="BI333" t="s">
        <v>72</v>
      </c>
      <c r="BJ333" t="s">
        <v>74</v>
      </c>
    </row>
    <row r="334" spans="1:62" x14ac:dyDescent="0.25">
      <c r="A334" s="5">
        <f>COUNTIF($B$1:B334,REPORTE!$C$3)</f>
        <v>1</v>
      </c>
      <c r="B334" s="3">
        <v>220707</v>
      </c>
      <c r="C334" t="s">
        <v>59</v>
      </c>
      <c r="D334" t="s">
        <v>60</v>
      </c>
      <c r="E334" t="s">
        <v>61</v>
      </c>
      <c r="F334" t="s">
        <v>1701</v>
      </c>
      <c r="G334" t="s">
        <v>2858</v>
      </c>
      <c r="H334" t="s">
        <v>230</v>
      </c>
      <c r="I334" t="s">
        <v>65</v>
      </c>
      <c r="J334" t="s">
        <v>66</v>
      </c>
      <c r="K334" t="s">
        <v>2951</v>
      </c>
      <c r="L334" t="s">
        <v>2952</v>
      </c>
      <c r="M334" t="s">
        <v>2953</v>
      </c>
      <c r="N334" t="s">
        <v>70</v>
      </c>
      <c r="O334" t="s">
        <v>2954</v>
      </c>
      <c r="P334" t="s">
        <v>72</v>
      </c>
      <c r="Q334" t="s">
        <v>2955</v>
      </c>
      <c r="R334" t="s">
        <v>74</v>
      </c>
      <c r="S334" t="s">
        <v>75</v>
      </c>
      <c r="T334" t="s">
        <v>127</v>
      </c>
      <c r="U334" t="s">
        <v>128</v>
      </c>
      <c r="V334" t="s">
        <v>699</v>
      </c>
      <c r="W334" t="s">
        <v>700</v>
      </c>
      <c r="X334" t="s">
        <v>407</v>
      </c>
      <c r="Y334" t="s">
        <v>408</v>
      </c>
      <c r="Z334" t="s">
        <v>131</v>
      </c>
      <c r="AA334" t="s">
        <v>703</v>
      </c>
      <c r="AB334" s="1">
        <v>44986</v>
      </c>
      <c r="AD334" t="s">
        <v>83</v>
      </c>
      <c r="AE334" t="s">
        <v>84</v>
      </c>
      <c r="AF334" s="1">
        <v>41701</v>
      </c>
      <c r="AG334" s="3">
        <v>24683145</v>
      </c>
      <c r="AH334" t="s">
        <v>2956</v>
      </c>
      <c r="AI334" s="1">
        <v>24786</v>
      </c>
      <c r="AJ334" t="s">
        <v>86</v>
      </c>
      <c r="AK334" t="s">
        <v>2057</v>
      </c>
      <c r="AL334" t="s">
        <v>2957</v>
      </c>
      <c r="AM334" t="s">
        <v>2958</v>
      </c>
      <c r="AN334" t="str">
        <f t="shared" si="6"/>
        <v>CHUQUITAPA PAZ RODNEY</v>
      </c>
      <c r="AO334" t="s">
        <v>166</v>
      </c>
      <c r="AP334" t="s">
        <v>100</v>
      </c>
      <c r="AQ334" t="s">
        <v>119</v>
      </c>
      <c r="AR334" t="s">
        <v>212</v>
      </c>
      <c r="AS334" t="s">
        <v>2959</v>
      </c>
      <c r="AT334" s="1">
        <v>36636</v>
      </c>
      <c r="AU334" t="s">
        <v>100</v>
      </c>
      <c r="AV334" t="s">
        <v>119</v>
      </c>
      <c r="AW334" t="s">
        <v>95</v>
      </c>
      <c r="AX334" t="s">
        <v>96</v>
      </c>
      <c r="AZ334" t="s">
        <v>2960</v>
      </c>
      <c r="BB334" t="s">
        <v>2961</v>
      </c>
      <c r="BC334" t="s">
        <v>119</v>
      </c>
      <c r="BD334" t="s">
        <v>100</v>
      </c>
      <c r="BE334" t="s">
        <v>74</v>
      </c>
      <c r="BF334" t="s">
        <v>74</v>
      </c>
      <c r="BI334" t="s">
        <v>72</v>
      </c>
      <c r="BJ334" t="s">
        <v>74</v>
      </c>
    </row>
    <row r="335" spans="1:62" x14ac:dyDescent="0.25">
      <c r="A335" s="5">
        <f>COUNTIF($B$1:B335,REPORTE!$C$3)</f>
        <v>1</v>
      </c>
      <c r="B335" s="3">
        <v>220707</v>
      </c>
      <c r="C335" t="s">
        <v>59</v>
      </c>
      <c r="D335" t="s">
        <v>60</v>
      </c>
      <c r="E335" t="s">
        <v>61</v>
      </c>
      <c r="F335" t="s">
        <v>1701</v>
      </c>
      <c r="G335" t="s">
        <v>2858</v>
      </c>
      <c r="H335" t="s">
        <v>230</v>
      </c>
      <c r="I335" t="s">
        <v>65</v>
      </c>
      <c r="J335" t="s">
        <v>66</v>
      </c>
      <c r="K335" t="s">
        <v>2951</v>
      </c>
      <c r="L335" t="s">
        <v>2952</v>
      </c>
      <c r="M335" t="s">
        <v>2953</v>
      </c>
      <c r="N335" t="s">
        <v>70</v>
      </c>
      <c r="O335" t="s">
        <v>2954</v>
      </c>
      <c r="P335" t="s">
        <v>72</v>
      </c>
      <c r="Q335" t="s">
        <v>2962</v>
      </c>
      <c r="R335" t="s">
        <v>74</v>
      </c>
      <c r="S335" t="s">
        <v>75</v>
      </c>
      <c r="T335" t="s">
        <v>75</v>
      </c>
      <c r="U335" t="s">
        <v>160</v>
      </c>
      <c r="V335" t="s">
        <v>77</v>
      </c>
      <c r="W335" t="s">
        <v>161</v>
      </c>
      <c r="X335" t="s">
        <v>79</v>
      </c>
      <c r="Y335" t="s">
        <v>80</v>
      </c>
      <c r="Z335" t="s">
        <v>81</v>
      </c>
      <c r="AA335" t="s">
        <v>82</v>
      </c>
      <c r="AD335" t="s">
        <v>83</v>
      </c>
      <c r="AE335" t="s">
        <v>84</v>
      </c>
      <c r="AF335" s="1">
        <v>42430</v>
      </c>
      <c r="AG335" s="3">
        <v>43447269</v>
      </c>
      <c r="AH335" t="s">
        <v>2963</v>
      </c>
      <c r="AI335" s="1">
        <v>31375</v>
      </c>
      <c r="AJ335" t="s">
        <v>111</v>
      </c>
      <c r="AK335" t="s">
        <v>1976</v>
      </c>
      <c r="AL335" t="s">
        <v>2964</v>
      </c>
      <c r="AM335" t="s">
        <v>2965</v>
      </c>
      <c r="AN335" t="str">
        <f t="shared" si="6"/>
        <v>BAUTISTA LLALLA ELIANA</v>
      </c>
      <c r="AO335" t="s">
        <v>90</v>
      </c>
      <c r="AP335" s="1">
        <v>40238</v>
      </c>
      <c r="AQ335" t="s">
        <v>2966</v>
      </c>
      <c r="AR335" t="s">
        <v>92</v>
      </c>
      <c r="AS335" t="s">
        <v>93</v>
      </c>
      <c r="AT335" s="1">
        <v>36526</v>
      </c>
      <c r="AU335" s="1">
        <v>36526</v>
      </c>
      <c r="AV335" t="s">
        <v>94</v>
      </c>
      <c r="AW335" t="s">
        <v>95</v>
      </c>
      <c r="AX335" t="s">
        <v>96</v>
      </c>
      <c r="AZ335" t="s">
        <v>2967</v>
      </c>
      <c r="BB335" t="s">
        <v>2968</v>
      </c>
      <c r="BC335" t="s">
        <v>2969</v>
      </c>
      <c r="BD335" t="s">
        <v>100</v>
      </c>
      <c r="BE335" t="s">
        <v>74</v>
      </c>
      <c r="BF335" t="s">
        <v>101</v>
      </c>
      <c r="BI335" t="s">
        <v>72</v>
      </c>
      <c r="BJ335" t="s">
        <v>74</v>
      </c>
    </row>
    <row r="336" spans="1:62" x14ac:dyDescent="0.25">
      <c r="A336" s="5">
        <f>COUNTIF($B$1:B336,REPORTE!$C$3)</f>
        <v>1</v>
      </c>
      <c r="B336" s="3">
        <v>220707</v>
      </c>
      <c r="C336" t="s">
        <v>59</v>
      </c>
      <c r="D336" t="s">
        <v>60</v>
      </c>
      <c r="E336" t="s">
        <v>61</v>
      </c>
      <c r="F336" t="s">
        <v>1701</v>
      </c>
      <c r="G336" t="s">
        <v>2858</v>
      </c>
      <c r="H336" t="s">
        <v>230</v>
      </c>
      <c r="I336" t="s">
        <v>65</v>
      </c>
      <c r="J336" t="s">
        <v>66</v>
      </c>
      <c r="K336" t="s">
        <v>2951</v>
      </c>
      <c r="L336" t="s">
        <v>2952</v>
      </c>
      <c r="M336" t="s">
        <v>2953</v>
      </c>
      <c r="N336" t="s">
        <v>70</v>
      </c>
      <c r="O336" t="s">
        <v>2954</v>
      </c>
      <c r="P336" t="s">
        <v>72</v>
      </c>
      <c r="Q336" t="s">
        <v>2970</v>
      </c>
      <c r="R336" t="s">
        <v>74</v>
      </c>
      <c r="S336" t="s">
        <v>75</v>
      </c>
      <c r="T336" t="s">
        <v>75</v>
      </c>
      <c r="U336" t="s">
        <v>160</v>
      </c>
      <c r="V336" t="s">
        <v>77</v>
      </c>
      <c r="W336" t="s">
        <v>2971</v>
      </c>
      <c r="X336" t="s">
        <v>79</v>
      </c>
      <c r="Y336" t="s">
        <v>80</v>
      </c>
      <c r="Z336" t="s">
        <v>81</v>
      </c>
      <c r="AA336" t="s">
        <v>82</v>
      </c>
      <c r="AD336" t="s">
        <v>83</v>
      </c>
      <c r="AE336" t="s">
        <v>84</v>
      </c>
      <c r="AF336" s="1">
        <v>42430</v>
      </c>
      <c r="AG336" s="3">
        <v>44411636</v>
      </c>
      <c r="AH336" t="s">
        <v>2972</v>
      </c>
      <c r="AI336" s="1">
        <v>31979</v>
      </c>
      <c r="AJ336" t="s">
        <v>86</v>
      </c>
      <c r="AK336" t="s">
        <v>1983</v>
      </c>
      <c r="AL336" t="s">
        <v>2973</v>
      </c>
      <c r="AM336" t="s">
        <v>2974</v>
      </c>
      <c r="AN336" t="str">
        <f t="shared" si="6"/>
        <v>HUANCACHOQUE DUEÑAS WILFREDO</v>
      </c>
      <c r="AO336" t="s">
        <v>166</v>
      </c>
      <c r="AP336" s="1">
        <v>40206</v>
      </c>
      <c r="AQ336" t="s">
        <v>101</v>
      </c>
      <c r="AR336" t="s">
        <v>168</v>
      </c>
      <c r="AS336" t="s">
        <v>2975</v>
      </c>
      <c r="AT336" s="1">
        <v>40206</v>
      </c>
      <c r="AU336" s="1">
        <v>40206</v>
      </c>
      <c r="AV336" t="s">
        <v>2976</v>
      </c>
      <c r="AW336" t="s">
        <v>95</v>
      </c>
      <c r="AX336" t="s">
        <v>96</v>
      </c>
      <c r="AZ336" t="s">
        <v>2977</v>
      </c>
      <c r="BB336" t="s">
        <v>2978</v>
      </c>
      <c r="BC336" t="s">
        <v>119</v>
      </c>
      <c r="BD336" t="s">
        <v>100</v>
      </c>
      <c r="BE336" t="s">
        <v>74</v>
      </c>
      <c r="BF336" t="s">
        <v>101</v>
      </c>
      <c r="BI336" t="s">
        <v>72</v>
      </c>
      <c r="BJ336" t="s">
        <v>74</v>
      </c>
    </row>
    <row r="337" spans="1:62" x14ac:dyDescent="0.25">
      <c r="A337" s="5">
        <f>COUNTIF($B$1:B337,REPORTE!$C$3)</f>
        <v>1</v>
      </c>
      <c r="B337" s="3">
        <v>220707</v>
      </c>
      <c r="C337" t="s">
        <v>59</v>
      </c>
      <c r="D337" t="s">
        <v>60</v>
      </c>
      <c r="E337" t="s">
        <v>61</v>
      </c>
      <c r="F337" t="s">
        <v>1701</v>
      </c>
      <c r="G337" t="s">
        <v>2858</v>
      </c>
      <c r="H337" t="s">
        <v>230</v>
      </c>
      <c r="I337" t="s">
        <v>65</v>
      </c>
      <c r="J337" t="s">
        <v>66</v>
      </c>
      <c r="K337" t="s">
        <v>2951</v>
      </c>
      <c r="L337" t="s">
        <v>2952</v>
      </c>
      <c r="M337" t="s">
        <v>2953</v>
      </c>
      <c r="N337" t="s">
        <v>70</v>
      </c>
      <c r="O337" t="s">
        <v>2954</v>
      </c>
      <c r="P337" t="s">
        <v>72</v>
      </c>
      <c r="Q337" t="s">
        <v>2979</v>
      </c>
      <c r="R337" t="s">
        <v>74</v>
      </c>
      <c r="S337" t="s">
        <v>75</v>
      </c>
      <c r="T337" t="s">
        <v>75</v>
      </c>
      <c r="U337" t="s">
        <v>160</v>
      </c>
      <c r="V337" t="s">
        <v>77</v>
      </c>
      <c r="W337" t="s">
        <v>725</v>
      </c>
      <c r="X337" t="s">
        <v>181</v>
      </c>
      <c r="Y337" t="s">
        <v>143</v>
      </c>
      <c r="Z337" t="s">
        <v>81</v>
      </c>
      <c r="AA337" t="s">
        <v>82</v>
      </c>
      <c r="AD337" t="s">
        <v>83</v>
      </c>
      <c r="AE337" t="s">
        <v>84</v>
      </c>
      <c r="AF337" s="1">
        <v>36526</v>
      </c>
      <c r="AG337" s="3">
        <v>24679580</v>
      </c>
      <c r="AH337" t="s">
        <v>2980</v>
      </c>
      <c r="AI337" s="1">
        <v>23655</v>
      </c>
      <c r="AJ337" t="s">
        <v>86</v>
      </c>
      <c r="AK337" t="s">
        <v>605</v>
      </c>
      <c r="AL337" t="s">
        <v>183</v>
      </c>
      <c r="AM337" t="s">
        <v>2981</v>
      </c>
      <c r="AN337" t="str">
        <f t="shared" si="6"/>
        <v>MAMANI APAZA APOLINAR</v>
      </c>
      <c r="AO337" t="s">
        <v>92</v>
      </c>
      <c r="AP337" t="s">
        <v>100</v>
      </c>
      <c r="AQ337" t="s">
        <v>119</v>
      </c>
      <c r="AR337" t="s">
        <v>92</v>
      </c>
      <c r="AS337" t="s">
        <v>119</v>
      </c>
      <c r="AT337" t="s">
        <v>100</v>
      </c>
      <c r="AU337" t="s">
        <v>100</v>
      </c>
      <c r="AV337" t="s">
        <v>119</v>
      </c>
      <c r="AW337" t="s">
        <v>95</v>
      </c>
      <c r="AX337" t="s">
        <v>136</v>
      </c>
      <c r="AZ337" t="s">
        <v>119</v>
      </c>
      <c r="BB337" t="s">
        <v>2982</v>
      </c>
      <c r="BC337" t="s">
        <v>2983</v>
      </c>
      <c r="BD337" t="s">
        <v>100</v>
      </c>
      <c r="BE337" t="s">
        <v>74</v>
      </c>
      <c r="BF337" t="s">
        <v>101</v>
      </c>
      <c r="BI337" t="s">
        <v>72</v>
      </c>
      <c r="BJ337" t="s">
        <v>74</v>
      </c>
    </row>
    <row r="338" spans="1:62" x14ac:dyDescent="0.25">
      <c r="A338" s="5">
        <f>COUNTIF($B$1:B338,REPORTE!$C$3)</f>
        <v>1</v>
      </c>
      <c r="B338" s="3">
        <v>234542</v>
      </c>
      <c r="C338" t="s">
        <v>59</v>
      </c>
      <c r="D338" t="s">
        <v>60</v>
      </c>
      <c r="E338" t="s">
        <v>61</v>
      </c>
      <c r="F338" t="s">
        <v>1701</v>
      </c>
      <c r="G338" t="s">
        <v>2858</v>
      </c>
      <c r="H338" t="s">
        <v>230</v>
      </c>
      <c r="I338" t="s">
        <v>65</v>
      </c>
      <c r="J338" t="s">
        <v>66</v>
      </c>
      <c r="K338" t="s">
        <v>2984</v>
      </c>
      <c r="L338" t="s">
        <v>2985</v>
      </c>
      <c r="M338" t="s">
        <v>2986</v>
      </c>
      <c r="N338" t="s">
        <v>70</v>
      </c>
      <c r="O338" t="s">
        <v>2987</v>
      </c>
      <c r="P338" t="s">
        <v>72</v>
      </c>
      <c r="Q338" t="s">
        <v>2988</v>
      </c>
      <c r="R338" t="s">
        <v>74</v>
      </c>
      <c r="S338" t="s">
        <v>75</v>
      </c>
      <c r="T338" t="s">
        <v>127</v>
      </c>
      <c r="U338" t="s">
        <v>128</v>
      </c>
      <c r="V338" t="s">
        <v>699</v>
      </c>
      <c r="W338" t="s">
        <v>700</v>
      </c>
      <c r="X338" t="s">
        <v>181</v>
      </c>
      <c r="Y338" t="s">
        <v>143</v>
      </c>
      <c r="Z338" t="s">
        <v>131</v>
      </c>
      <c r="AA338" t="s">
        <v>703</v>
      </c>
      <c r="AB338" s="1">
        <v>44986</v>
      </c>
      <c r="AD338" t="s">
        <v>83</v>
      </c>
      <c r="AE338" t="s">
        <v>84</v>
      </c>
      <c r="AF338" s="1">
        <v>36526</v>
      </c>
      <c r="AG338" s="3">
        <v>24698865</v>
      </c>
      <c r="AH338" t="s">
        <v>2989</v>
      </c>
      <c r="AI338" s="1">
        <v>22370</v>
      </c>
      <c r="AJ338" t="s">
        <v>86</v>
      </c>
      <c r="AK338" t="s">
        <v>286</v>
      </c>
      <c r="AL338" t="s">
        <v>2193</v>
      </c>
      <c r="AM338" t="s">
        <v>1700</v>
      </c>
      <c r="AN338" t="str">
        <f t="shared" si="6"/>
        <v>PALOMINO HANCO JUAN</v>
      </c>
      <c r="AO338" t="s">
        <v>92</v>
      </c>
      <c r="AP338" t="s">
        <v>100</v>
      </c>
      <c r="AQ338" t="s">
        <v>119</v>
      </c>
      <c r="AR338" t="s">
        <v>92</v>
      </c>
      <c r="AS338" t="s">
        <v>2990</v>
      </c>
      <c r="AT338" t="s">
        <v>100</v>
      </c>
      <c r="AU338" t="s">
        <v>100</v>
      </c>
      <c r="AV338" t="s">
        <v>119</v>
      </c>
      <c r="AW338" t="s">
        <v>95</v>
      </c>
      <c r="AX338" t="s">
        <v>136</v>
      </c>
      <c r="AZ338" t="s">
        <v>119</v>
      </c>
      <c r="BB338" t="s">
        <v>2991</v>
      </c>
      <c r="BC338" t="s">
        <v>2992</v>
      </c>
      <c r="BD338" t="s">
        <v>100</v>
      </c>
      <c r="BE338" t="s">
        <v>74</v>
      </c>
      <c r="BF338" t="s">
        <v>74</v>
      </c>
      <c r="BI338" t="s">
        <v>72</v>
      </c>
      <c r="BJ338" t="s">
        <v>74</v>
      </c>
    </row>
    <row r="339" spans="1:62" x14ac:dyDescent="0.25">
      <c r="A339" s="5">
        <f>COUNTIF($B$1:B339,REPORTE!$C$3)</f>
        <v>1</v>
      </c>
      <c r="B339" s="3">
        <v>234542</v>
      </c>
      <c r="C339" t="s">
        <v>59</v>
      </c>
      <c r="D339" t="s">
        <v>60</v>
      </c>
      <c r="E339" t="s">
        <v>61</v>
      </c>
      <c r="F339" t="s">
        <v>1701</v>
      </c>
      <c r="G339" t="s">
        <v>2858</v>
      </c>
      <c r="H339" t="s">
        <v>230</v>
      </c>
      <c r="I339" t="s">
        <v>65</v>
      </c>
      <c r="J339" t="s">
        <v>66</v>
      </c>
      <c r="K339" t="s">
        <v>2984</v>
      </c>
      <c r="L339" t="s">
        <v>2985</v>
      </c>
      <c r="M339" t="s">
        <v>2986</v>
      </c>
      <c r="N339" t="s">
        <v>70</v>
      </c>
      <c r="O339" t="s">
        <v>2987</v>
      </c>
      <c r="P339" t="s">
        <v>72</v>
      </c>
      <c r="Q339" t="s">
        <v>2993</v>
      </c>
      <c r="R339" t="s">
        <v>74</v>
      </c>
      <c r="S339" t="s">
        <v>75</v>
      </c>
      <c r="T339" t="s">
        <v>75</v>
      </c>
      <c r="U339" t="s">
        <v>160</v>
      </c>
      <c r="V339" t="s">
        <v>77</v>
      </c>
      <c r="W339" t="s">
        <v>2994</v>
      </c>
      <c r="X339" t="s">
        <v>181</v>
      </c>
      <c r="Y339" t="s">
        <v>143</v>
      </c>
      <c r="Z339" t="s">
        <v>81</v>
      </c>
      <c r="AA339" t="s">
        <v>82</v>
      </c>
      <c r="AD339" t="s">
        <v>83</v>
      </c>
      <c r="AE339" t="s">
        <v>84</v>
      </c>
      <c r="AF339" s="1">
        <v>42430</v>
      </c>
      <c r="AG339" s="3">
        <v>24685728</v>
      </c>
      <c r="AH339" t="s">
        <v>2995</v>
      </c>
      <c r="AI339" s="1">
        <v>23559</v>
      </c>
      <c r="AJ339" t="s">
        <v>111</v>
      </c>
      <c r="AK339" t="s">
        <v>1556</v>
      </c>
      <c r="AL339" t="s">
        <v>2996</v>
      </c>
      <c r="AM339" t="s">
        <v>2997</v>
      </c>
      <c r="AN339" t="str">
        <f t="shared" si="6"/>
        <v>SARAYA SINSAYA LEONOR</v>
      </c>
      <c r="AO339" t="s">
        <v>166</v>
      </c>
      <c r="AP339" s="1">
        <v>35272</v>
      </c>
      <c r="AQ339" t="s">
        <v>2998</v>
      </c>
      <c r="AR339" t="s">
        <v>197</v>
      </c>
      <c r="AS339" t="s">
        <v>2999</v>
      </c>
      <c r="AT339" s="1">
        <v>35272</v>
      </c>
      <c r="AU339" s="1">
        <v>35272</v>
      </c>
      <c r="AV339" t="s">
        <v>116</v>
      </c>
      <c r="AW339" t="s">
        <v>95</v>
      </c>
      <c r="AX339" t="s">
        <v>96</v>
      </c>
      <c r="AZ339" t="s">
        <v>3000</v>
      </c>
      <c r="BB339" t="s">
        <v>3001</v>
      </c>
      <c r="BC339" t="s">
        <v>119</v>
      </c>
      <c r="BD339" t="s">
        <v>100</v>
      </c>
      <c r="BE339" t="s">
        <v>74</v>
      </c>
      <c r="BF339" t="s">
        <v>101</v>
      </c>
      <c r="BI339" t="s">
        <v>72</v>
      </c>
      <c r="BJ339" t="s">
        <v>74</v>
      </c>
    </row>
    <row r="340" spans="1:62" x14ac:dyDescent="0.25">
      <c r="A340" s="5">
        <f>COUNTIF($B$1:B340,REPORTE!$C$3)</f>
        <v>1</v>
      </c>
      <c r="B340" s="3">
        <v>234542</v>
      </c>
      <c r="C340" t="s">
        <v>59</v>
      </c>
      <c r="D340" t="s">
        <v>60</v>
      </c>
      <c r="E340" t="s">
        <v>61</v>
      </c>
      <c r="F340" t="s">
        <v>1701</v>
      </c>
      <c r="G340" t="s">
        <v>2858</v>
      </c>
      <c r="H340" t="s">
        <v>230</v>
      </c>
      <c r="I340" t="s">
        <v>65</v>
      </c>
      <c r="J340" t="s">
        <v>66</v>
      </c>
      <c r="K340" t="s">
        <v>2984</v>
      </c>
      <c r="L340" t="s">
        <v>2985</v>
      </c>
      <c r="M340" t="s">
        <v>2986</v>
      </c>
      <c r="N340" t="s">
        <v>70</v>
      </c>
      <c r="O340" t="s">
        <v>2987</v>
      </c>
      <c r="P340" t="s">
        <v>72</v>
      </c>
      <c r="Q340" t="s">
        <v>3002</v>
      </c>
      <c r="R340" t="s">
        <v>74</v>
      </c>
      <c r="S340" t="s">
        <v>75</v>
      </c>
      <c r="T340" t="s">
        <v>75</v>
      </c>
      <c r="U340" t="s">
        <v>160</v>
      </c>
      <c r="V340" t="s">
        <v>141</v>
      </c>
      <c r="W340" t="s">
        <v>3003</v>
      </c>
      <c r="X340" t="s">
        <v>74</v>
      </c>
      <c r="Y340" t="s">
        <v>143</v>
      </c>
      <c r="Z340" t="s">
        <v>81</v>
      </c>
      <c r="AA340" t="s">
        <v>82</v>
      </c>
      <c r="AB340" s="1">
        <v>44986</v>
      </c>
      <c r="AC340" s="1">
        <v>45291</v>
      </c>
      <c r="AD340" t="s">
        <v>83</v>
      </c>
      <c r="AE340" t="s">
        <v>146</v>
      </c>
      <c r="AF340" t="s">
        <v>100</v>
      </c>
      <c r="AG340" s="3">
        <v>41925555</v>
      </c>
      <c r="AH340" t="s">
        <v>3004</v>
      </c>
      <c r="AI340" s="1">
        <v>30426</v>
      </c>
      <c r="AJ340" t="s">
        <v>86</v>
      </c>
      <c r="AK340" t="s">
        <v>3005</v>
      </c>
      <c r="AL340" t="s">
        <v>605</v>
      </c>
      <c r="AM340" t="s">
        <v>1284</v>
      </c>
      <c r="AN340" t="str">
        <f t="shared" si="6"/>
        <v>SUMIRI MAMANI VICTOR</v>
      </c>
      <c r="AO340" t="s">
        <v>90</v>
      </c>
      <c r="AP340" s="1">
        <v>36526</v>
      </c>
      <c r="AQ340" t="s">
        <v>119</v>
      </c>
      <c r="AR340" t="s">
        <v>279</v>
      </c>
      <c r="AS340" t="s">
        <v>101</v>
      </c>
      <c r="AT340" s="1">
        <v>2</v>
      </c>
      <c r="AU340" s="1">
        <v>2</v>
      </c>
      <c r="AV340" t="s">
        <v>94</v>
      </c>
      <c r="AW340" t="s">
        <v>95</v>
      </c>
      <c r="AX340" t="s">
        <v>152</v>
      </c>
      <c r="AY340" t="s">
        <v>153</v>
      </c>
      <c r="AZ340" t="s">
        <v>350</v>
      </c>
      <c r="BA340" t="s">
        <v>155</v>
      </c>
      <c r="BB340" t="s">
        <v>3006</v>
      </c>
      <c r="BC340" t="s">
        <v>3007</v>
      </c>
      <c r="BD340" s="1">
        <v>44971</v>
      </c>
      <c r="BE340" t="s">
        <v>3008</v>
      </c>
      <c r="BF340" t="s">
        <v>74</v>
      </c>
      <c r="BI340" t="s">
        <v>72</v>
      </c>
      <c r="BJ340" t="s">
        <v>74</v>
      </c>
    </row>
    <row r="341" spans="1:62" x14ac:dyDescent="0.25">
      <c r="A341" s="5">
        <f>COUNTIF($B$1:B341,REPORTE!$C$3)</f>
        <v>1</v>
      </c>
      <c r="B341" s="3">
        <v>234542</v>
      </c>
      <c r="C341" t="s">
        <v>59</v>
      </c>
      <c r="D341" t="s">
        <v>60</v>
      </c>
      <c r="E341" t="s">
        <v>61</v>
      </c>
      <c r="F341" t="s">
        <v>1701</v>
      </c>
      <c r="G341" t="s">
        <v>2858</v>
      </c>
      <c r="H341" t="s">
        <v>230</v>
      </c>
      <c r="I341" t="s">
        <v>65</v>
      </c>
      <c r="J341" t="s">
        <v>66</v>
      </c>
      <c r="K341" t="s">
        <v>2984</v>
      </c>
      <c r="L341" t="s">
        <v>2985</v>
      </c>
      <c r="M341" t="s">
        <v>2986</v>
      </c>
      <c r="N341" t="s">
        <v>70</v>
      </c>
      <c r="O341" t="s">
        <v>2987</v>
      </c>
      <c r="P341" t="s">
        <v>72</v>
      </c>
      <c r="Q341" t="s">
        <v>3009</v>
      </c>
      <c r="R341" t="s">
        <v>74</v>
      </c>
      <c r="S341" t="s">
        <v>75</v>
      </c>
      <c r="T341" t="s">
        <v>75</v>
      </c>
      <c r="U341" t="s">
        <v>160</v>
      </c>
      <c r="V341" t="s">
        <v>77</v>
      </c>
      <c r="W341" t="s">
        <v>3010</v>
      </c>
      <c r="X341" t="s">
        <v>181</v>
      </c>
      <c r="Y341" t="s">
        <v>143</v>
      </c>
      <c r="Z341" t="s">
        <v>81</v>
      </c>
      <c r="AA341" t="s">
        <v>82</v>
      </c>
      <c r="AD341" t="s">
        <v>83</v>
      </c>
      <c r="AE341" t="s">
        <v>84</v>
      </c>
      <c r="AF341" s="1">
        <v>30857</v>
      </c>
      <c r="AG341" s="3">
        <v>42565298</v>
      </c>
      <c r="AH341" t="s">
        <v>3011</v>
      </c>
      <c r="AI341" s="1">
        <v>30857</v>
      </c>
      <c r="AJ341" t="s">
        <v>111</v>
      </c>
      <c r="AK341" t="s">
        <v>264</v>
      </c>
      <c r="AL341" t="s">
        <v>3012</v>
      </c>
      <c r="AM341" t="s">
        <v>3013</v>
      </c>
      <c r="AN341" t="str">
        <f t="shared" si="6"/>
        <v>QUISPE MAYTA GUILLERMINA</v>
      </c>
      <c r="AO341" t="s">
        <v>90</v>
      </c>
      <c r="AP341" s="1">
        <v>36526</v>
      </c>
      <c r="AQ341" t="s">
        <v>3014</v>
      </c>
      <c r="AR341" t="s">
        <v>92</v>
      </c>
      <c r="AS341" t="s">
        <v>101</v>
      </c>
      <c r="AT341" s="1">
        <v>2</v>
      </c>
      <c r="AU341" s="1">
        <v>2</v>
      </c>
      <c r="AV341" t="s">
        <v>94</v>
      </c>
      <c r="AW341" t="s">
        <v>95</v>
      </c>
      <c r="AX341" t="s">
        <v>96</v>
      </c>
      <c r="AZ341" t="s">
        <v>3015</v>
      </c>
      <c r="BB341" t="s">
        <v>3016</v>
      </c>
      <c r="BC341" t="s">
        <v>3017</v>
      </c>
      <c r="BD341" t="s">
        <v>100</v>
      </c>
      <c r="BE341" t="s">
        <v>74</v>
      </c>
      <c r="BF341" t="s">
        <v>101</v>
      </c>
      <c r="BI341" t="s">
        <v>72</v>
      </c>
      <c r="BJ341" t="s">
        <v>74</v>
      </c>
    </row>
    <row r="342" spans="1:62" x14ac:dyDescent="0.25">
      <c r="A342" s="5">
        <f>COUNTIF($B$1:B342,REPORTE!$C$3)</f>
        <v>1</v>
      </c>
      <c r="B342" s="3">
        <v>220699</v>
      </c>
      <c r="C342" t="s">
        <v>59</v>
      </c>
      <c r="D342" t="s">
        <v>60</v>
      </c>
      <c r="E342" t="s">
        <v>61</v>
      </c>
      <c r="F342" t="s">
        <v>1701</v>
      </c>
      <c r="G342" t="s">
        <v>2858</v>
      </c>
      <c r="H342" t="s">
        <v>230</v>
      </c>
      <c r="I342" t="s">
        <v>65</v>
      </c>
      <c r="J342" t="s">
        <v>66</v>
      </c>
      <c r="K342" t="s">
        <v>3018</v>
      </c>
      <c r="L342" t="s">
        <v>3019</v>
      </c>
      <c r="M342" t="s">
        <v>3020</v>
      </c>
      <c r="N342" t="s">
        <v>70</v>
      </c>
      <c r="O342" t="s">
        <v>3021</v>
      </c>
      <c r="P342" t="s">
        <v>72</v>
      </c>
      <c r="Q342" t="s">
        <v>3022</v>
      </c>
      <c r="R342" t="s">
        <v>74</v>
      </c>
      <c r="S342" t="s">
        <v>75</v>
      </c>
      <c r="T342" t="s">
        <v>75</v>
      </c>
      <c r="U342" t="s">
        <v>160</v>
      </c>
      <c r="V342" t="s">
        <v>141</v>
      </c>
      <c r="W342" t="s">
        <v>3023</v>
      </c>
      <c r="X342" t="s">
        <v>74</v>
      </c>
      <c r="Y342" t="s">
        <v>143</v>
      </c>
      <c r="Z342" t="s">
        <v>81</v>
      </c>
      <c r="AA342" t="s">
        <v>82</v>
      </c>
      <c r="AB342" s="1">
        <v>44986</v>
      </c>
      <c r="AC342" s="1">
        <v>45291</v>
      </c>
      <c r="AD342" t="s">
        <v>83</v>
      </c>
      <c r="AE342" t="s">
        <v>146</v>
      </c>
      <c r="AF342" t="s">
        <v>100</v>
      </c>
      <c r="AG342" s="3">
        <v>74160973</v>
      </c>
      <c r="AH342" t="s">
        <v>3024</v>
      </c>
      <c r="AI342" s="1">
        <v>35637</v>
      </c>
      <c r="AJ342" t="s">
        <v>111</v>
      </c>
      <c r="AK342" t="s">
        <v>3025</v>
      </c>
      <c r="AL342" t="s">
        <v>605</v>
      </c>
      <c r="AM342" t="s">
        <v>3026</v>
      </c>
      <c r="AN342" t="str">
        <f t="shared" si="6"/>
        <v>BOVADILLA MAMANI SILVIA</v>
      </c>
      <c r="AO342" t="s">
        <v>166</v>
      </c>
      <c r="AP342" s="1">
        <v>2</v>
      </c>
      <c r="AQ342" t="s">
        <v>101</v>
      </c>
      <c r="AR342" t="s">
        <v>197</v>
      </c>
      <c r="AS342" t="s">
        <v>3027</v>
      </c>
      <c r="AT342" s="1">
        <v>44649</v>
      </c>
      <c r="AU342" s="1">
        <v>44649</v>
      </c>
      <c r="AV342" t="s">
        <v>94</v>
      </c>
      <c r="AW342" t="s">
        <v>101</v>
      </c>
      <c r="AX342" t="s">
        <v>152</v>
      </c>
      <c r="AY342" t="s">
        <v>153</v>
      </c>
      <c r="AZ342" t="s">
        <v>674</v>
      </c>
      <c r="BA342" t="s">
        <v>155</v>
      </c>
      <c r="BB342" t="s">
        <v>3028</v>
      </c>
      <c r="BC342" t="s">
        <v>3029</v>
      </c>
      <c r="BD342" s="1">
        <v>44971</v>
      </c>
      <c r="BE342" t="s">
        <v>3030</v>
      </c>
      <c r="BF342" t="s">
        <v>74</v>
      </c>
      <c r="BI342" t="s">
        <v>72</v>
      </c>
      <c r="BJ342" t="s">
        <v>74</v>
      </c>
    </row>
    <row r="343" spans="1:62" x14ac:dyDescent="0.25">
      <c r="A343" s="5">
        <f>COUNTIF($B$1:B343,REPORTE!$C$3)</f>
        <v>1</v>
      </c>
      <c r="B343" s="3">
        <v>220699</v>
      </c>
      <c r="C343" t="s">
        <v>59</v>
      </c>
      <c r="D343" t="s">
        <v>60</v>
      </c>
      <c r="E343" t="s">
        <v>61</v>
      </c>
      <c r="F343" t="s">
        <v>1701</v>
      </c>
      <c r="G343" t="s">
        <v>2858</v>
      </c>
      <c r="H343" t="s">
        <v>230</v>
      </c>
      <c r="I343" t="s">
        <v>65</v>
      </c>
      <c r="J343" t="s">
        <v>66</v>
      </c>
      <c r="K343" t="s">
        <v>3018</v>
      </c>
      <c r="L343" t="s">
        <v>3019</v>
      </c>
      <c r="M343" t="s">
        <v>3020</v>
      </c>
      <c r="N343" t="s">
        <v>70</v>
      </c>
      <c r="O343" t="s">
        <v>3021</v>
      </c>
      <c r="P343" t="s">
        <v>72</v>
      </c>
      <c r="Q343" t="s">
        <v>3031</v>
      </c>
      <c r="R343" t="s">
        <v>74</v>
      </c>
      <c r="S343" t="s">
        <v>75</v>
      </c>
      <c r="T343" t="s">
        <v>75</v>
      </c>
      <c r="U343" t="s">
        <v>76</v>
      </c>
      <c r="V343" t="s">
        <v>77</v>
      </c>
      <c r="W343" t="s">
        <v>3032</v>
      </c>
      <c r="X343" t="s">
        <v>181</v>
      </c>
      <c r="Y343" t="s">
        <v>143</v>
      </c>
      <c r="Z343" t="s">
        <v>81</v>
      </c>
      <c r="AA343" t="s">
        <v>82</v>
      </c>
      <c r="AB343" s="1">
        <v>44986</v>
      </c>
      <c r="AC343" s="1">
        <v>45291</v>
      </c>
      <c r="AD343" t="s">
        <v>83</v>
      </c>
      <c r="AE343" t="s">
        <v>84</v>
      </c>
      <c r="AF343" s="1">
        <v>36526</v>
      </c>
      <c r="AG343" s="3">
        <v>24572410</v>
      </c>
      <c r="AH343" t="s">
        <v>3033</v>
      </c>
      <c r="AI343" s="1">
        <v>23173</v>
      </c>
      <c r="AJ343" t="s">
        <v>86</v>
      </c>
      <c r="AK343" t="s">
        <v>806</v>
      </c>
      <c r="AL343" t="s">
        <v>3034</v>
      </c>
      <c r="AM343" t="s">
        <v>3035</v>
      </c>
      <c r="AN343" t="str">
        <f t="shared" si="6"/>
        <v>CHAMPI VEGA FELIX BERNABE</v>
      </c>
      <c r="AO343" t="s">
        <v>92</v>
      </c>
      <c r="AP343" t="s">
        <v>100</v>
      </c>
      <c r="AQ343" t="s">
        <v>119</v>
      </c>
      <c r="AR343" t="s">
        <v>92</v>
      </c>
      <c r="AS343" t="s">
        <v>101</v>
      </c>
      <c r="AT343" t="s">
        <v>100</v>
      </c>
      <c r="AU343" t="s">
        <v>100</v>
      </c>
      <c r="AV343" t="s">
        <v>119</v>
      </c>
      <c r="AW343" t="s">
        <v>95</v>
      </c>
      <c r="AX343" t="s">
        <v>136</v>
      </c>
      <c r="AZ343" t="s">
        <v>119</v>
      </c>
      <c r="BB343" t="s">
        <v>3036</v>
      </c>
      <c r="BC343" t="s">
        <v>119</v>
      </c>
      <c r="BD343" t="s">
        <v>100</v>
      </c>
      <c r="BE343" t="s">
        <v>74</v>
      </c>
      <c r="BF343" t="s">
        <v>74</v>
      </c>
      <c r="BI343" t="s">
        <v>72</v>
      </c>
      <c r="BJ343" t="s">
        <v>74</v>
      </c>
    </row>
    <row r="344" spans="1:62" x14ac:dyDescent="0.25">
      <c r="A344" s="5">
        <f>COUNTIF($B$1:B344,REPORTE!$C$3)</f>
        <v>1</v>
      </c>
      <c r="B344" s="3">
        <v>220681</v>
      </c>
      <c r="C344" t="s">
        <v>59</v>
      </c>
      <c r="D344" t="s">
        <v>60</v>
      </c>
      <c r="E344" t="s">
        <v>61</v>
      </c>
      <c r="F344" t="s">
        <v>1701</v>
      </c>
      <c r="G344" t="s">
        <v>2858</v>
      </c>
      <c r="H344" t="s">
        <v>230</v>
      </c>
      <c r="I344" t="s">
        <v>65</v>
      </c>
      <c r="J344" t="s">
        <v>121</v>
      </c>
      <c r="K344" t="s">
        <v>3037</v>
      </c>
      <c r="L344" t="s">
        <v>3038</v>
      </c>
      <c r="M344" t="s">
        <v>3039</v>
      </c>
      <c r="N344" t="s">
        <v>70</v>
      </c>
      <c r="O344" t="s">
        <v>3040</v>
      </c>
      <c r="P344" t="s">
        <v>72</v>
      </c>
      <c r="Q344" t="s">
        <v>3041</v>
      </c>
      <c r="R344" t="s">
        <v>74</v>
      </c>
      <c r="S344" t="s">
        <v>75</v>
      </c>
      <c r="T344" t="s">
        <v>75</v>
      </c>
      <c r="U344" t="s">
        <v>76</v>
      </c>
      <c r="V344" t="s">
        <v>77</v>
      </c>
      <c r="W344" t="s">
        <v>3042</v>
      </c>
      <c r="X344" t="s">
        <v>79</v>
      </c>
      <c r="Y344" t="s">
        <v>80</v>
      </c>
      <c r="Z344" t="s">
        <v>81</v>
      </c>
      <c r="AA344" t="s">
        <v>82</v>
      </c>
      <c r="AB344" s="1">
        <v>44927</v>
      </c>
      <c r="AC344" s="1">
        <v>45291</v>
      </c>
      <c r="AD344" t="s">
        <v>83</v>
      </c>
      <c r="AE344" t="s">
        <v>84</v>
      </c>
      <c r="AF344" s="1">
        <v>42795</v>
      </c>
      <c r="AG344" s="3">
        <v>40090084</v>
      </c>
      <c r="AH344" t="s">
        <v>3043</v>
      </c>
      <c r="AI344" s="1">
        <v>28818</v>
      </c>
      <c r="AJ344" t="s">
        <v>86</v>
      </c>
      <c r="AK344" t="s">
        <v>3044</v>
      </c>
      <c r="AL344" t="s">
        <v>3045</v>
      </c>
      <c r="AM344" t="s">
        <v>1069</v>
      </c>
      <c r="AN344" t="str">
        <f t="shared" si="6"/>
        <v>LLOCLLE PAUCCAR EDGAR</v>
      </c>
      <c r="AO344" t="s">
        <v>90</v>
      </c>
      <c r="AP344" s="1">
        <v>2</v>
      </c>
      <c r="AQ344" t="s">
        <v>101</v>
      </c>
      <c r="AR344" t="s">
        <v>92</v>
      </c>
      <c r="AS344" t="s">
        <v>101</v>
      </c>
      <c r="AT344" s="1">
        <v>2</v>
      </c>
      <c r="AU344" s="1">
        <v>2</v>
      </c>
      <c r="AV344" t="s">
        <v>94</v>
      </c>
      <c r="AW344" t="s">
        <v>95</v>
      </c>
      <c r="AX344" t="s">
        <v>96</v>
      </c>
      <c r="AZ344" t="s">
        <v>3046</v>
      </c>
      <c r="BB344" t="s">
        <v>3047</v>
      </c>
      <c r="BC344" t="s">
        <v>3048</v>
      </c>
      <c r="BD344" t="s">
        <v>100</v>
      </c>
      <c r="BE344" t="s">
        <v>74</v>
      </c>
      <c r="BF344" t="s">
        <v>101</v>
      </c>
      <c r="BI344" t="s">
        <v>72</v>
      </c>
      <c r="BJ344" t="s">
        <v>74</v>
      </c>
    </row>
    <row r="345" spans="1:62" x14ac:dyDescent="0.25">
      <c r="A345" s="5">
        <f>COUNTIF($B$1:B345,REPORTE!$C$3)</f>
        <v>1</v>
      </c>
      <c r="B345" s="3">
        <v>220681</v>
      </c>
      <c r="C345" t="s">
        <v>59</v>
      </c>
      <c r="D345" t="s">
        <v>60</v>
      </c>
      <c r="E345" t="s">
        <v>61</v>
      </c>
      <c r="F345" t="s">
        <v>1701</v>
      </c>
      <c r="G345" t="s">
        <v>2858</v>
      </c>
      <c r="H345" t="s">
        <v>230</v>
      </c>
      <c r="I345" t="s">
        <v>65</v>
      </c>
      <c r="J345" t="s">
        <v>121</v>
      </c>
      <c r="K345" t="s">
        <v>3037</v>
      </c>
      <c r="L345" t="s">
        <v>3038</v>
      </c>
      <c r="M345" t="s">
        <v>3039</v>
      </c>
      <c r="N345" t="s">
        <v>70</v>
      </c>
      <c r="O345" t="s">
        <v>3040</v>
      </c>
      <c r="P345" t="s">
        <v>72</v>
      </c>
      <c r="Q345" t="s">
        <v>3049</v>
      </c>
      <c r="R345" t="s">
        <v>74</v>
      </c>
      <c r="S345" t="s">
        <v>75</v>
      </c>
      <c r="T345" t="s">
        <v>75</v>
      </c>
      <c r="U345" t="s">
        <v>160</v>
      </c>
      <c r="V345" t="s">
        <v>141</v>
      </c>
      <c r="W345" t="s">
        <v>3050</v>
      </c>
      <c r="X345" t="s">
        <v>74</v>
      </c>
      <c r="Y345" t="s">
        <v>143</v>
      </c>
      <c r="Z345" t="s">
        <v>81</v>
      </c>
      <c r="AA345" t="s">
        <v>82</v>
      </c>
      <c r="AB345" s="1">
        <v>44986</v>
      </c>
      <c r="AC345" s="1">
        <v>45291</v>
      </c>
      <c r="AD345" t="s">
        <v>83</v>
      </c>
      <c r="AE345" t="s">
        <v>146</v>
      </c>
      <c r="AF345" t="s">
        <v>100</v>
      </c>
      <c r="AG345" s="3">
        <v>72074284</v>
      </c>
      <c r="AH345" t="s">
        <v>3051</v>
      </c>
      <c r="AI345" s="1">
        <v>35911</v>
      </c>
      <c r="AJ345" t="s">
        <v>86</v>
      </c>
      <c r="AK345" t="s">
        <v>2476</v>
      </c>
      <c r="AL345" t="s">
        <v>3052</v>
      </c>
      <c r="AM345" t="s">
        <v>3053</v>
      </c>
      <c r="AN345" t="str">
        <f t="shared" si="6"/>
        <v>CUSI GAYONA MARCO ANTONIO</v>
      </c>
      <c r="AO345" t="s">
        <v>90</v>
      </c>
      <c r="AP345" s="1">
        <v>2</v>
      </c>
      <c r="AQ345" t="s">
        <v>119</v>
      </c>
      <c r="AR345" t="s">
        <v>150</v>
      </c>
      <c r="AS345" t="s">
        <v>101</v>
      </c>
      <c r="AT345" s="1">
        <v>2</v>
      </c>
      <c r="AU345" s="1">
        <v>2</v>
      </c>
      <c r="AV345" t="s">
        <v>296</v>
      </c>
      <c r="AW345" t="s">
        <v>3054</v>
      </c>
      <c r="AX345" t="s">
        <v>200</v>
      </c>
      <c r="AY345" t="s">
        <v>153</v>
      </c>
      <c r="AZ345" t="s">
        <v>201</v>
      </c>
      <c r="BA345" t="s">
        <v>155</v>
      </c>
      <c r="BB345" t="s">
        <v>3055</v>
      </c>
      <c r="BC345" t="s">
        <v>3056</v>
      </c>
      <c r="BD345" s="1">
        <v>44971</v>
      </c>
      <c r="BE345" t="s">
        <v>3057</v>
      </c>
      <c r="BF345" t="s">
        <v>74</v>
      </c>
      <c r="BI345" t="s">
        <v>72</v>
      </c>
      <c r="BJ345" t="s">
        <v>74</v>
      </c>
    </row>
    <row r="346" spans="1:62" x14ac:dyDescent="0.25">
      <c r="A346" s="5">
        <f>COUNTIF($B$1:B346,REPORTE!$C$3)</f>
        <v>1</v>
      </c>
      <c r="B346" s="3">
        <v>220681</v>
      </c>
      <c r="C346" t="s">
        <v>59</v>
      </c>
      <c r="D346" t="s">
        <v>60</v>
      </c>
      <c r="E346" t="s">
        <v>61</v>
      </c>
      <c r="F346" t="s">
        <v>1701</v>
      </c>
      <c r="G346" t="s">
        <v>2858</v>
      </c>
      <c r="H346" t="s">
        <v>230</v>
      </c>
      <c r="I346" t="s">
        <v>65</v>
      </c>
      <c r="J346" t="s">
        <v>121</v>
      </c>
      <c r="K346" t="s">
        <v>3037</v>
      </c>
      <c r="L346" t="s">
        <v>3038</v>
      </c>
      <c r="M346" t="s">
        <v>3039</v>
      </c>
      <c r="N346" t="s">
        <v>70</v>
      </c>
      <c r="O346" t="s">
        <v>3040</v>
      </c>
      <c r="P346" t="s">
        <v>72</v>
      </c>
      <c r="Q346" t="s">
        <v>3058</v>
      </c>
      <c r="R346" t="s">
        <v>74</v>
      </c>
      <c r="S346" t="s">
        <v>75</v>
      </c>
      <c r="T346" t="s">
        <v>75</v>
      </c>
      <c r="U346" t="s">
        <v>160</v>
      </c>
      <c r="V346" t="s">
        <v>77</v>
      </c>
      <c r="W346" t="s">
        <v>3059</v>
      </c>
      <c r="X346" t="s">
        <v>79</v>
      </c>
      <c r="Y346" t="s">
        <v>80</v>
      </c>
      <c r="Z346" t="s">
        <v>81</v>
      </c>
      <c r="AA346" t="s">
        <v>82</v>
      </c>
      <c r="AD346" t="s">
        <v>83</v>
      </c>
      <c r="AE346" t="s">
        <v>84</v>
      </c>
      <c r="AF346" s="1">
        <v>42430</v>
      </c>
      <c r="AG346" s="3">
        <v>41162650</v>
      </c>
      <c r="AH346" t="s">
        <v>3060</v>
      </c>
      <c r="AI346" s="1">
        <v>28995</v>
      </c>
      <c r="AJ346" t="s">
        <v>86</v>
      </c>
      <c r="AK346" t="s">
        <v>605</v>
      </c>
      <c r="AL346" t="s">
        <v>1082</v>
      </c>
      <c r="AM346" t="s">
        <v>3061</v>
      </c>
      <c r="AN346" t="str">
        <f t="shared" si="6"/>
        <v>MAMANI NINA PASCUAL</v>
      </c>
      <c r="AO346" t="s">
        <v>90</v>
      </c>
      <c r="AP346" s="1">
        <v>2</v>
      </c>
      <c r="AQ346" t="s">
        <v>3062</v>
      </c>
      <c r="AR346" t="s">
        <v>92</v>
      </c>
      <c r="AS346" t="s">
        <v>101</v>
      </c>
      <c r="AT346" s="1">
        <v>2</v>
      </c>
      <c r="AU346" s="1">
        <v>2</v>
      </c>
      <c r="AV346" t="s">
        <v>116</v>
      </c>
      <c r="AW346" t="s">
        <v>95</v>
      </c>
      <c r="AX346" t="s">
        <v>96</v>
      </c>
      <c r="AZ346" t="s">
        <v>3063</v>
      </c>
      <c r="BB346" t="s">
        <v>3064</v>
      </c>
      <c r="BC346" t="s">
        <v>119</v>
      </c>
      <c r="BD346" t="s">
        <v>100</v>
      </c>
      <c r="BE346" t="s">
        <v>74</v>
      </c>
      <c r="BF346" t="s">
        <v>101</v>
      </c>
      <c r="BI346" t="s">
        <v>72</v>
      </c>
      <c r="BJ346" t="s">
        <v>74</v>
      </c>
    </row>
    <row r="347" spans="1:62" x14ac:dyDescent="0.25">
      <c r="A347" s="5">
        <f>COUNTIF($B$1:B347,REPORTE!$C$3)</f>
        <v>1</v>
      </c>
      <c r="B347" s="3">
        <v>220673</v>
      </c>
      <c r="C347" t="s">
        <v>59</v>
      </c>
      <c r="D347" t="s">
        <v>60</v>
      </c>
      <c r="E347" t="s">
        <v>61</v>
      </c>
      <c r="F347" t="s">
        <v>1701</v>
      </c>
      <c r="G347" t="s">
        <v>2858</v>
      </c>
      <c r="H347" t="s">
        <v>230</v>
      </c>
      <c r="I347" t="s">
        <v>65</v>
      </c>
      <c r="J347" t="s">
        <v>121</v>
      </c>
      <c r="K347" t="s">
        <v>3065</v>
      </c>
      <c r="L347" t="s">
        <v>3066</v>
      </c>
      <c r="M347" t="s">
        <v>3067</v>
      </c>
      <c r="N347" t="s">
        <v>70</v>
      </c>
      <c r="O347" t="s">
        <v>3068</v>
      </c>
      <c r="P347" t="s">
        <v>72</v>
      </c>
      <c r="Q347" t="s">
        <v>3069</v>
      </c>
      <c r="R347" t="s">
        <v>74</v>
      </c>
      <c r="S347" t="s">
        <v>75</v>
      </c>
      <c r="T347" t="s">
        <v>75</v>
      </c>
      <c r="U347" t="s">
        <v>76</v>
      </c>
      <c r="V347" t="s">
        <v>77</v>
      </c>
      <c r="W347" t="s">
        <v>731</v>
      </c>
      <c r="X347" t="s">
        <v>79</v>
      </c>
      <c r="Y347" t="s">
        <v>80</v>
      </c>
      <c r="Z347" t="s">
        <v>81</v>
      </c>
      <c r="AA347" t="s">
        <v>82</v>
      </c>
      <c r="AB347" s="1">
        <v>44927</v>
      </c>
      <c r="AC347" s="1">
        <v>45291</v>
      </c>
      <c r="AD347" t="s">
        <v>83</v>
      </c>
      <c r="AE347" t="s">
        <v>84</v>
      </c>
      <c r="AF347" s="1">
        <v>36526</v>
      </c>
      <c r="AG347" s="3">
        <v>24702917</v>
      </c>
      <c r="AH347" t="s">
        <v>3070</v>
      </c>
      <c r="AI347" s="1">
        <v>25567</v>
      </c>
      <c r="AJ347" t="s">
        <v>111</v>
      </c>
      <c r="AK347" t="s">
        <v>3071</v>
      </c>
      <c r="AL347" t="s">
        <v>3072</v>
      </c>
      <c r="AM347" t="s">
        <v>1944</v>
      </c>
      <c r="AN347" t="str">
        <f t="shared" si="6"/>
        <v>HUACOTO BEJAR JUANA</v>
      </c>
      <c r="AO347" t="s">
        <v>92</v>
      </c>
      <c r="AP347" t="s">
        <v>100</v>
      </c>
      <c r="AQ347" t="s">
        <v>119</v>
      </c>
      <c r="AR347" t="s">
        <v>92</v>
      </c>
      <c r="AS347" t="s">
        <v>101</v>
      </c>
      <c r="AT347" t="s">
        <v>100</v>
      </c>
      <c r="AU347" t="s">
        <v>100</v>
      </c>
      <c r="AV347" t="s">
        <v>119</v>
      </c>
      <c r="AW347" t="s">
        <v>95</v>
      </c>
      <c r="AX347" t="s">
        <v>96</v>
      </c>
      <c r="AZ347" t="s">
        <v>119</v>
      </c>
      <c r="BB347" t="s">
        <v>3073</v>
      </c>
      <c r="BC347" t="s">
        <v>3074</v>
      </c>
      <c r="BD347" t="s">
        <v>100</v>
      </c>
      <c r="BE347" t="s">
        <v>74</v>
      </c>
      <c r="BF347" t="s">
        <v>101</v>
      </c>
      <c r="BI347" t="s">
        <v>72</v>
      </c>
      <c r="BJ347" t="s">
        <v>74</v>
      </c>
    </row>
    <row r="348" spans="1:62" x14ac:dyDescent="0.25">
      <c r="A348" s="5">
        <f>COUNTIF($B$1:B348,REPORTE!$C$3)</f>
        <v>1</v>
      </c>
      <c r="B348" s="3">
        <v>220673</v>
      </c>
      <c r="C348" t="s">
        <v>59</v>
      </c>
      <c r="D348" t="s">
        <v>60</v>
      </c>
      <c r="E348" t="s">
        <v>61</v>
      </c>
      <c r="F348" t="s">
        <v>1701</v>
      </c>
      <c r="G348" t="s">
        <v>2858</v>
      </c>
      <c r="H348" t="s">
        <v>230</v>
      </c>
      <c r="I348" t="s">
        <v>65</v>
      </c>
      <c r="J348" t="s">
        <v>121</v>
      </c>
      <c r="K348" t="s">
        <v>3065</v>
      </c>
      <c r="L348" t="s">
        <v>3066</v>
      </c>
      <c r="M348" t="s">
        <v>3067</v>
      </c>
      <c r="N348" t="s">
        <v>70</v>
      </c>
      <c r="O348" t="s">
        <v>3068</v>
      </c>
      <c r="P348" t="s">
        <v>72</v>
      </c>
      <c r="Q348" t="s">
        <v>3075</v>
      </c>
      <c r="R348" t="s">
        <v>74</v>
      </c>
      <c r="S348" t="s">
        <v>75</v>
      </c>
      <c r="T348" t="s">
        <v>75</v>
      </c>
      <c r="U348" t="s">
        <v>160</v>
      </c>
      <c r="V348" t="s">
        <v>77</v>
      </c>
      <c r="W348" t="s">
        <v>3076</v>
      </c>
      <c r="X348" t="s">
        <v>79</v>
      </c>
      <c r="Y348" t="s">
        <v>80</v>
      </c>
      <c r="Z348" t="s">
        <v>81</v>
      </c>
      <c r="AA348" t="s">
        <v>82</v>
      </c>
      <c r="AD348" t="s">
        <v>83</v>
      </c>
      <c r="AE348" t="s">
        <v>84</v>
      </c>
      <c r="AF348" t="s">
        <v>100</v>
      </c>
      <c r="AG348" s="3">
        <v>42748882</v>
      </c>
      <c r="AH348" t="s">
        <v>3077</v>
      </c>
      <c r="AI348" s="1">
        <v>31021</v>
      </c>
      <c r="AJ348" t="s">
        <v>86</v>
      </c>
      <c r="AK348" t="s">
        <v>3078</v>
      </c>
      <c r="AL348" t="s">
        <v>1195</v>
      </c>
      <c r="AM348" t="s">
        <v>379</v>
      </c>
      <c r="AN348" t="str">
        <f t="shared" si="6"/>
        <v>OLMEDO COLQUE JOSE LUIS</v>
      </c>
      <c r="AO348" t="s">
        <v>92</v>
      </c>
      <c r="AP348" s="1">
        <v>2</v>
      </c>
      <c r="AQ348" t="s">
        <v>119</v>
      </c>
      <c r="AR348" t="s">
        <v>279</v>
      </c>
      <c r="AS348" t="s">
        <v>101</v>
      </c>
      <c r="AT348" s="1">
        <v>2</v>
      </c>
      <c r="AU348" s="1">
        <v>2</v>
      </c>
      <c r="AV348" t="s">
        <v>296</v>
      </c>
      <c r="AW348" t="s">
        <v>101</v>
      </c>
      <c r="AX348" t="s">
        <v>200</v>
      </c>
      <c r="AY348" t="s">
        <v>153</v>
      </c>
      <c r="AZ348" t="s">
        <v>201</v>
      </c>
      <c r="BA348" t="s">
        <v>155</v>
      </c>
      <c r="BB348" t="s">
        <v>3079</v>
      </c>
      <c r="BC348" t="s">
        <v>3080</v>
      </c>
      <c r="BD348" t="s">
        <v>100</v>
      </c>
      <c r="BE348" t="s">
        <v>74</v>
      </c>
      <c r="BF348" t="s">
        <v>101</v>
      </c>
      <c r="BI348" t="s">
        <v>72</v>
      </c>
      <c r="BJ348" t="s">
        <v>74</v>
      </c>
    </row>
    <row r="349" spans="1:62" x14ac:dyDescent="0.25">
      <c r="A349" s="5">
        <f>COUNTIF($B$1:B349,REPORTE!$C$3)</f>
        <v>1</v>
      </c>
      <c r="B349" s="3">
        <v>220673</v>
      </c>
      <c r="C349" t="s">
        <v>59</v>
      </c>
      <c r="D349" t="s">
        <v>60</v>
      </c>
      <c r="E349" t="s">
        <v>61</v>
      </c>
      <c r="F349" t="s">
        <v>1701</v>
      </c>
      <c r="G349" t="s">
        <v>2858</v>
      </c>
      <c r="H349" t="s">
        <v>230</v>
      </c>
      <c r="I349" t="s">
        <v>65</v>
      </c>
      <c r="J349" t="s">
        <v>121</v>
      </c>
      <c r="K349" t="s">
        <v>3065</v>
      </c>
      <c r="L349" t="s">
        <v>3066</v>
      </c>
      <c r="M349" t="s">
        <v>3067</v>
      </c>
      <c r="N349" t="s">
        <v>70</v>
      </c>
      <c r="O349" t="s">
        <v>3068</v>
      </c>
      <c r="P349" t="s">
        <v>72</v>
      </c>
      <c r="Q349" t="s">
        <v>3081</v>
      </c>
      <c r="R349" t="s">
        <v>74</v>
      </c>
      <c r="S349" t="s">
        <v>75</v>
      </c>
      <c r="T349" t="s">
        <v>75</v>
      </c>
      <c r="U349" t="s">
        <v>160</v>
      </c>
      <c r="V349" t="s">
        <v>77</v>
      </c>
      <c r="W349" t="s">
        <v>3082</v>
      </c>
      <c r="X349" t="s">
        <v>181</v>
      </c>
      <c r="Y349" t="s">
        <v>143</v>
      </c>
      <c r="Z349" t="s">
        <v>81</v>
      </c>
      <c r="AA349" t="s">
        <v>82</v>
      </c>
      <c r="AD349" t="s">
        <v>83</v>
      </c>
      <c r="AE349" t="s">
        <v>84</v>
      </c>
      <c r="AF349" s="1">
        <v>36526</v>
      </c>
      <c r="AG349" s="3">
        <v>24666781</v>
      </c>
      <c r="AH349" t="s">
        <v>3083</v>
      </c>
      <c r="AI349" s="1">
        <v>23262</v>
      </c>
      <c r="AJ349" t="s">
        <v>111</v>
      </c>
      <c r="AK349" t="s">
        <v>1529</v>
      </c>
      <c r="AL349" t="s">
        <v>3084</v>
      </c>
      <c r="AM349" t="s">
        <v>3085</v>
      </c>
      <c r="AN349" t="str">
        <f t="shared" si="6"/>
        <v>HANCCO YABAR ADRIANA</v>
      </c>
      <c r="AO349" t="s">
        <v>92</v>
      </c>
      <c r="AP349" t="s">
        <v>100</v>
      </c>
      <c r="AQ349" t="s">
        <v>119</v>
      </c>
      <c r="AR349" t="s">
        <v>92</v>
      </c>
      <c r="AS349" t="s">
        <v>119</v>
      </c>
      <c r="AT349" t="s">
        <v>100</v>
      </c>
      <c r="AU349" t="s">
        <v>100</v>
      </c>
      <c r="AV349" t="s">
        <v>119</v>
      </c>
      <c r="AW349" t="s">
        <v>95</v>
      </c>
      <c r="AX349" t="s">
        <v>136</v>
      </c>
      <c r="AZ349" t="s">
        <v>119</v>
      </c>
      <c r="BB349" t="s">
        <v>3086</v>
      </c>
      <c r="BC349" t="s">
        <v>119</v>
      </c>
      <c r="BD349" t="s">
        <v>100</v>
      </c>
      <c r="BE349" t="s">
        <v>74</v>
      </c>
      <c r="BF349" t="s">
        <v>101</v>
      </c>
      <c r="BI349" t="s">
        <v>72</v>
      </c>
      <c r="BJ349" t="s">
        <v>74</v>
      </c>
    </row>
    <row r="350" spans="1:62" x14ac:dyDescent="0.25">
      <c r="A350" s="5">
        <f>COUNTIF($B$1:B350,REPORTE!$C$3)</f>
        <v>1</v>
      </c>
      <c r="B350" s="3">
        <v>220665</v>
      </c>
      <c r="C350" t="s">
        <v>59</v>
      </c>
      <c r="D350" t="s">
        <v>60</v>
      </c>
      <c r="E350" t="s">
        <v>61</v>
      </c>
      <c r="F350" t="s">
        <v>1701</v>
      </c>
      <c r="G350" t="s">
        <v>2858</v>
      </c>
      <c r="H350" t="s">
        <v>64</v>
      </c>
      <c r="I350" t="s">
        <v>65</v>
      </c>
      <c r="J350" t="s">
        <v>121</v>
      </c>
      <c r="K350" t="s">
        <v>3087</v>
      </c>
      <c r="L350" t="s">
        <v>3088</v>
      </c>
      <c r="M350" t="s">
        <v>3089</v>
      </c>
      <c r="N350" t="s">
        <v>70</v>
      </c>
      <c r="O350" t="s">
        <v>3090</v>
      </c>
      <c r="P350" t="s">
        <v>72</v>
      </c>
      <c r="Q350" t="s">
        <v>3091</v>
      </c>
      <c r="R350" t="s">
        <v>74</v>
      </c>
      <c r="S350" t="s">
        <v>75</v>
      </c>
      <c r="T350" t="s">
        <v>75</v>
      </c>
      <c r="U350" t="s">
        <v>76</v>
      </c>
      <c r="V350" t="s">
        <v>77</v>
      </c>
      <c r="W350" t="s">
        <v>3092</v>
      </c>
      <c r="X350" t="s">
        <v>181</v>
      </c>
      <c r="Y350" t="s">
        <v>143</v>
      </c>
      <c r="Z350" t="s">
        <v>81</v>
      </c>
      <c r="AA350" t="s">
        <v>82</v>
      </c>
      <c r="AB350" s="1">
        <v>44927</v>
      </c>
      <c r="AC350" s="1">
        <v>45291</v>
      </c>
      <c r="AD350" t="s">
        <v>83</v>
      </c>
      <c r="AE350" t="s">
        <v>84</v>
      </c>
      <c r="AF350" s="1">
        <v>36526</v>
      </c>
      <c r="AG350" s="3">
        <v>23899825</v>
      </c>
      <c r="AH350" t="s">
        <v>3093</v>
      </c>
      <c r="AI350" s="1">
        <v>24523</v>
      </c>
      <c r="AJ350" t="s">
        <v>86</v>
      </c>
      <c r="AK350" t="s">
        <v>3094</v>
      </c>
      <c r="AL350" t="s">
        <v>265</v>
      </c>
      <c r="AM350" t="s">
        <v>3095</v>
      </c>
      <c r="AN350" t="str">
        <f t="shared" si="6"/>
        <v>TENCALLPA CANDIA MARCO LEON</v>
      </c>
      <c r="AO350" t="s">
        <v>92</v>
      </c>
      <c r="AP350" t="s">
        <v>100</v>
      </c>
      <c r="AQ350" t="s">
        <v>119</v>
      </c>
      <c r="AR350" t="s">
        <v>92</v>
      </c>
      <c r="AS350" t="s">
        <v>101</v>
      </c>
      <c r="AT350" t="s">
        <v>100</v>
      </c>
      <c r="AU350" t="s">
        <v>100</v>
      </c>
      <c r="AV350" t="s">
        <v>119</v>
      </c>
      <c r="AW350" t="s">
        <v>95</v>
      </c>
      <c r="AX350" t="s">
        <v>96</v>
      </c>
      <c r="AZ350" t="s">
        <v>119</v>
      </c>
      <c r="BB350" t="s">
        <v>3096</v>
      </c>
      <c r="BC350" t="s">
        <v>3097</v>
      </c>
      <c r="BD350" t="s">
        <v>100</v>
      </c>
      <c r="BE350" t="s">
        <v>74</v>
      </c>
      <c r="BF350" t="s">
        <v>101</v>
      </c>
      <c r="BI350" t="s">
        <v>72</v>
      </c>
      <c r="BJ350" t="s">
        <v>74</v>
      </c>
    </row>
    <row r="351" spans="1:62" x14ac:dyDescent="0.25">
      <c r="A351" s="5">
        <f>COUNTIF($B$1:B351,REPORTE!$C$3)</f>
        <v>1</v>
      </c>
      <c r="B351" s="3">
        <v>220657</v>
      </c>
      <c r="C351" t="s">
        <v>59</v>
      </c>
      <c r="D351" t="s">
        <v>60</v>
      </c>
      <c r="E351" t="s">
        <v>61</v>
      </c>
      <c r="F351" t="s">
        <v>1701</v>
      </c>
      <c r="G351" t="s">
        <v>2858</v>
      </c>
      <c r="H351" t="s">
        <v>230</v>
      </c>
      <c r="I351" t="s">
        <v>65</v>
      </c>
      <c r="J351" t="s">
        <v>121</v>
      </c>
      <c r="K351" t="s">
        <v>3098</v>
      </c>
      <c r="L351" t="s">
        <v>3099</v>
      </c>
      <c r="M351" t="s">
        <v>3100</v>
      </c>
      <c r="N351" t="s">
        <v>70</v>
      </c>
      <c r="O351" t="s">
        <v>3101</v>
      </c>
      <c r="P351" t="s">
        <v>72</v>
      </c>
      <c r="Q351" t="s">
        <v>3102</v>
      </c>
      <c r="R351" t="s">
        <v>74</v>
      </c>
      <c r="S351" t="s">
        <v>75</v>
      </c>
      <c r="T351" t="s">
        <v>75</v>
      </c>
      <c r="U351" t="s">
        <v>160</v>
      </c>
      <c r="V351" t="s">
        <v>141</v>
      </c>
      <c r="W351" t="s">
        <v>3103</v>
      </c>
      <c r="X351" t="s">
        <v>74</v>
      </c>
      <c r="Y351" t="s">
        <v>143</v>
      </c>
      <c r="Z351" t="s">
        <v>81</v>
      </c>
      <c r="AA351" t="s">
        <v>82</v>
      </c>
      <c r="AB351" s="1">
        <v>44986</v>
      </c>
      <c r="AC351" s="1">
        <v>45291</v>
      </c>
      <c r="AD351" t="s">
        <v>83</v>
      </c>
      <c r="AE351" t="s">
        <v>146</v>
      </c>
      <c r="AF351" t="s">
        <v>100</v>
      </c>
      <c r="AG351" s="3">
        <v>42926926</v>
      </c>
      <c r="AH351" t="s">
        <v>3104</v>
      </c>
      <c r="AI351" s="1">
        <v>31102</v>
      </c>
      <c r="AJ351" t="s">
        <v>86</v>
      </c>
      <c r="AK351" t="s">
        <v>1254</v>
      </c>
      <c r="AL351" t="s">
        <v>3105</v>
      </c>
      <c r="AM351" t="s">
        <v>1482</v>
      </c>
      <c r="AN351" t="str">
        <f t="shared" si="6"/>
        <v>SUCA CASTRO PERCY</v>
      </c>
      <c r="AO351" t="s">
        <v>90</v>
      </c>
      <c r="AP351" s="1">
        <v>2</v>
      </c>
      <c r="AQ351" t="s">
        <v>3106</v>
      </c>
      <c r="AR351" t="s">
        <v>150</v>
      </c>
      <c r="AS351" t="s">
        <v>101</v>
      </c>
      <c r="AT351" s="1">
        <v>2</v>
      </c>
      <c r="AU351" s="1">
        <v>2</v>
      </c>
      <c r="AV351" t="s">
        <v>94</v>
      </c>
      <c r="AW351" t="s">
        <v>95</v>
      </c>
      <c r="AX351" t="s">
        <v>200</v>
      </c>
      <c r="AY351" t="s">
        <v>153</v>
      </c>
      <c r="AZ351" t="s">
        <v>1990</v>
      </c>
      <c r="BA351" t="s">
        <v>155</v>
      </c>
      <c r="BB351" t="s">
        <v>3107</v>
      </c>
      <c r="BC351" t="s">
        <v>3108</v>
      </c>
      <c r="BD351" s="1">
        <v>44971</v>
      </c>
      <c r="BE351" t="s">
        <v>3109</v>
      </c>
      <c r="BF351" t="s">
        <v>74</v>
      </c>
      <c r="BI351" t="s">
        <v>72</v>
      </c>
      <c r="BJ351" t="s">
        <v>74</v>
      </c>
    </row>
    <row r="352" spans="1:62" x14ac:dyDescent="0.25">
      <c r="A352" s="5">
        <f>COUNTIF($B$1:B352,REPORTE!$C$3)</f>
        <v>1</v>
      </c>
      <c r="B352" s="3">
        <v>220657</v>
      </c>
      <c r="C352" t="s">
        <v>59</v>
      </c>
      <c r="D352" t="s">
        <v>60</v>
      </c>
      <c r="E352" t="s">
        <v>61</v>
      </c>
      <c r="F352" t="s">
        <v>1701</v>
      </c>
      <c r="G352" t="s">
        <v>2858</v>
      </c>
      <c r="H352" t="s">
        <v>230</v>
      </c>
      <c r="I352" t="s">
        <v>65</v>
      </c>
      <c r="J352" t="s">
        <v>121</v>
      </c>
      <c r="K352" t="s">
        <v>3098</v>
      </c>
      <c r="L352" t="s">
        <v>3099</v>
      </c>
      <c r="M352" t="s">
        <v>3100</v>
      </c>
      <c r="N352" t="s">
        <v>70</v>
      </c>
      <c r="O352" t="s">
        <v>3101</v>
      </c>
      <c r="P352" t="s">
        <v>72</v>
      </c>
      <c r="Q352" t="s">
        <v>3110</v>
      </c>
      <c r="R352" t="s">
        <v>74</v>
      </c>
      <c r="S352" t="s">
        <v>75</v>
      </c>
      <c r="T352" t="s">
        <v>75</v>
      </c>
      <c r="U352" t="s">
        <v>160</v>
      </c>
      <c r="V352" t="s">
        <v>77</v>
      </c>
      <c r="W352" t="s">
        <v>3111</v>
      </c>
      <c r="X352" t="s">
        <v>181</v>
      </c>
      <c r="Y352" t="s">
        <v>143</v>
      </c>
      <c r="Z352" t="s">
        <v>81</v>
      </c>
      <c r="AA352" t="s">
        <v>82</v>
      </c>
      <c r="AD352" t="s">
        <v>83</v>
      </c>
      <c r="AE352" t="s">
        <v>84</v>
      </c>
      <c r="AF352" s="1">
        <v>36526</v>
      </c>
      <c r="AG352" s="3">
        <v>24703212</v>
      </c>
      <c r="AH352" t="s">
        <v>3112</v>
      </c>
      <c r="AI352" s="1">
        <v>25412</v>
      </c>
      <c r="AJ352" t="s">
        <v>111</v>
      </c>
      <c r="AK352" t="s">
        <v>605</v>
      </c>
      <c r="AL352" t="s">
        <v>3113</v>
      </c>
      <c r="AM352" t="s">
        <v>3114</v>
      </c>
      <c r="AN352" t="str">
        <f t="shared" si="6"/>
        <v>MAMANI LIMACHI JUSTINA</v>
      </c>
      <c r="AO352" t="s">
        <v>92</v>
      </c>
      <c r="AP352" t="s">
        <v>100</v>
      </c>
      <c r="AQ352" t="s">
        <v>119</v>
      </c>
      <c r="AR352" t="s">
        <v>92</v>
      </c>
      <c r="AS352" t="s">
        <v>119</v>
      </c>
      <c r="AT352" t="s">
        <v>100</v>
      </c>
      <c r="AU352" t="s">
        <v>100</v>
      </c>
      <c r="AV352" t="s">
        <v>119</v>
      </c>
      <c r="AW352" t="s">
        <v>95</v>
      </c>
      <c r="AX352" t="s">
        <v>136</v>
      </c>
      <c r="AZ352" t="s">
        <v>119</v>
      </c>
      <c r="BB352" t="s">
        <v>3115</v>
      </c>
      <c r="BC352" t="s">
        <v>3116</v>
      </c>
      <c r="BD352" t="s">
        <v>100</v>
      </c>
      <c r="BE352" t="s">
        <v>74</v>
      </c>
      <c r="BF352" t="s">
        <v>74</v>
      </c>
      <c r="BI352" t="s">
        <v>72</v>
      </c>
      <c r="BJ352" t="s">
        <v>74</v>
      </c>
    </row>
    <row r="353" spans="1:62" x14ac:dyDescent="0.25">
      <c r="A353" s="5">
        <f>COUNTIF($B$1:B353,REPORTE!$C$3)</f>
        <v>1</v>
      </c>
      <c r="B353" s="3">
        <v>220657</v>
      </c>
      <c r="C353" t="s">
        <v>59</v>
      </c>
      <c r="D353" t="s">
        <v>60</v>
      </c>
      <c r="E353" t="s">
        <v>61</v>
      </c>
      <c r="F353" t="s">
        <v>1701</v>
      </c>
      <c r="G353" t="s">
        <v>2858</v>
      </c>
      <c r="H353" t="s">
        <v>230</v>
      </c>
      <c r="I353" t="s">
        <v>65</v>
      </c>
      <c r="J353" t="s">
        <v>121</v>
      </c>
      <c r="K353" t="s">
        <v>3098</v>
      </c>
      <c r="L353" t="s">
        <v>3099</v>
      </c>
      <c r="M353" t="s">
        <v>3100</v>
      </c>
      <c r="N353" t="s">
        <v>70</v>
      </c>
      <c r="O353" t="s">
        <v>3101</v>
      </c>
      <c r="P353" t="s">
        <v>72</v>
      </c>
      <c r="Q353" t="s">
        <v>3117</v>
      </c>
      <c r="R353" t="s">
        <v>74</v>
      </c>
      <c r="S353" t="s">
        <v>75</v>
      </c>
      <c r="T353" t="s">
        <v>75</v>
      </c>
      <c r="U353" t="s">
        <v>76</v>
      </c>
      <c r="V353" t="s">
        <v>77</v>
      </c>
      <c r="W353" t="s">
        <v>161</v>
      </c>
      <c r="X353" t="s">
        <v>79</v>
      </c>
      <c r="Y353" t="s">
        <v>80</v>
      </c>
      <c r="Z353" t="s">
        <v>81</v>
      </c>
      <c r="AA353" t="s">
        <v>82</v>
      </c>
      <c r="AB353" s="1">
        <v>44927</v>
      </c>
      <c r="AC353" s="1">
        <v>45291</v>
      </c>
      <c r="AD353" t="s">
        <v>83</v>
      </c>
      <c r="AE353" t="s">
        <v>84</v>
      </c>
      <c r="AF353" s="1">
        <v>42430</v>
      </c>
      <c r="AG353" s="3">
        <v>41311041</v>
      </c>
      <c r="AH353" t="s">
        <v>3118</v>
      </c>
      <c r="AI353" s="1">
        <v>29986</v>
      </c>
      <c r="AJ353" t="s">
        <v>111</v>
      </c>
      <c r="AK353" t="s">
        <v>3119</v>
      </c>
      <c r="AL353" t="s">
        <v>691</v>
      </c>
      <c r="AM353" t="s">
        <v>945</v>
      </c>
      <c r="AN353" t="str">
        <f t="shared" si="6"/>
        <v>PORCEL HUAMANI BETTY</v>
      </c>
      <c r="AO353" t="s">
        <v>90</v>
      </c>
      <c r="AP353" s="1">
        <v>40969</v>
      </c>
      <c r="AQ353" t="s">
        <v>3120</v>
      </c>
      <c r="AR353" t="s">
        <v>92</v>
      </c>
      <c r="AS353" t="s">
        <v>93</v>
      </c>
      <c r="AT353" s="1">
        <v>36526</v>
      </c>
      <c r="AU353" s="1">
        <v>36526</v>
      </c>
      <c r="AV353" t="s">
        <v>94</v>
      </c>
      <c r="AW353" t="s">
        <v>95</v>
      </c>
      <c r="AX353" t="s">
        <v>96</v>
      </c>
      <c r="AZ353" t="s">
        <v>3121</v>
      </c>
      <c r="BB353" t="s">
        <v>3122</v>
      </c>
      <c r="BC353" t="s">
        <v>3123</v>
      </c>
      <c r="BD353" t="s">
        <v>100</v>
      </c>
      <c r="BE353" t="s">
        <v>74</v>
      </c>
      <c r="BF353" t="s">
        <v>101</v>
      </c>
      <c r="BI353" t="s">
        <v>72</v>
      </c>
      <c r="BJ353" t="s">
        <v>74</v>
      </c>
    </row>
    <row r="354" spans="1:62" x14ac:dyDescent="0.25">
      <c r="A354" s="5">
        <f>COUNTIF($B$1:B354,REPORTE!$C$3)</f>
        <v>1</v>
      </c>
      <c r="B354" s="3">
        <v>220640</v>
      </c>
      <c r="C354" t="s">
        <v>59</v>
      </c>
      <c r="D354" t="s">
        <v>60</v>
      </c>
      <c r="E354" t="s">
        <v>61</v>
      </c>
      <c r="F354" t="s">
        <v>1701</v>
      </c>
      <c r="G354" t="s">
        <v>2858</v>
      </c>
      <c r="H354" t="s">
        <v>230</v>
      </c>
      <c r="I354" t="s">
        <v>65</v>
      </c>
      <c r="J354" t="s">
        <v>66</v>
      </c>
      <c r="K354" t="s">
        <v>3124</v>
      </c>
      <c r="L354" t="s">
        <v>3125</v>
      </c>
      <c r="M354" t="s">
        <v>3126</v>
      </c>
      <c r="N354" t="s">
        <v>70</v>
      </c>
      <c r="O354" t="s">
        <v>3127</v>
      </c>
      <c r="P354" t="s">
        <v>72</v>
      </c>
      <c r="Q354" t="s">
        <v>3128</v>
      </c>
      <c r="R354" t="s">
        <v>74</v>
      </c>
      <c r="S354" t="s">
        <v>75</v>
      </c>
      <c r="T354" t="s">
        <v>127</v>
      </c>
      <c r="U354" t="s">
        <v>128</v>
      </c>
      <c r="V354" t="s">
        <v>129</v>
      </c>
      <c r="W354" t="s">
        <v>3129</v>
      </c>
      <c r="X354" t="s">
        <v>407</v>
      </c>
      <c r="Y354" t="s">
        <v>408</v>
      </c>
      <c r="Z354" t="s">
        <v>131</v>
      </c>
      <c r="AA354" t="s">
        <v>82</v>
      </c>
      <c r="AB354" s="1">
        <v>44927</v>
      </c>
      <c r="AC354" s="1">
        <v>45291</v>
      </c>
      <c r="AD354" t="s">
        <v>83</v>
      </c>
      <c r="AE354" t="s">
        <v>84</v>
      </c>
      <c r="AF354" s="1">
        <v>36526</v>
      </c>
      <c r="AG354" s="3">
        <v>24682778</v>
      </c>
      <c r="AH354" t="s">
        <v>3130</v>
      </c>
      <c r="AI354" s="1">
        <v>24634</v>
      </c>
      <c r="AJ354" t="s">
        <v>86</v>
      </c>
      <c r="AK354" t="s">
        <v>3131</v>
      </c>
      <c r="AL354" t="s">
        <v>3132</v>
      </c>
      <c r="AM354" t="s">
        <v>3133</v>
      </c>
      <c r="AN354" t="str">
        <f t="shared" si="6"/>
        <v>DAVILA CAMPOS BERNABE</v>
      </c>
      <c r="AO354" t="s">
        <v>92</v>
      </c>
      <c r="AP354" t="s">
        <v>100</v>
      </c>
      <c r="AQ354" t="s">
        <v>119</v>
      </c>
      <c r="AR354" t="s">
        <v>92</v>
      </c>
      <c r="AS354" t="s">
        <v>119</v>
      </c>
      <c r="AT354" t="s">
        <v>100</v>
      </c>
      <c r="AU354" t="s">
        <v>100</v>
      </c>
      <c r="AV354" t="s">
        <v>119</v>
      </c>
      <c r="AW354" t="s">
        <v>95</v>
      </c>
      <c r="AX354" t="s">
        <v>136</v>
      </c>
      <c r="AZ354" t="s">
        <v>119</v>
      </c>
      <c r="BB354" t="s">
        <v>3134</v>
      </c>
      <c r="BC354" t="s">
        <v>119</v>
      </c>
      <c r="BD354" s="1">
        <v>44888</v>
      </c>
      <c r="BE354" t="s">
        <v>3135</v>
      </c>
      <c r="BF354" t="s">
        <v>101</v>
      </c>
      <c r="BI354" t="s">
        <v>72</v>
      </c>
      <c r="BJ354" t="s">
        <v>74</v>
      </c>
    </row>
    <row r="355" spans="1:62" x14ac:dyDescent="0.25">
      <c r="A355" s="5">
        <f>COUNTIF($B$1:B355,REPORTE!$C$3)</f>
        <v>1</v>
      </c>
      <c r="B355" s="3">
        <v>220640</v>
      </c>
      <c r="C355" t="s">
        <v>59</v>
      </c>
      <c r="D355" t="s">
        <v>60</v>
      </c>
      <c r="E355" t="s">
        <v>61</v>
      </c>
      <c r="F355" t="s">
        <v>1701</v>
      </c>
      <c r="G355" t="s">
        <v>2858</v>
      </c>
      <c r="H355" t="s">
        <v>230</v>
      </c>
      <c r="I355" t="s">
        <v>65</v>
      </c>
      <c r="J355" t="s">
        <v>66</v>
      </c>
      <c r="K355" t="s">
        <v>3124</v>
      </c>
      <c r="L355" t="s">
        <v>3125</v>
      </c>
      <c r="M355" t="s">
        <v>3126</v>
      </c>
      <c r="N355" t="s">
        <v>70</v>
      </c>
      <c r="O355" t="s">
        <v>3127</v>
      </c>
      <c r="P355" t="s">
        <v>72</v>
      </c>
      <c r="Q355" t="s">
        <v>3136</v>
      </c>
      <c r="R355" t="s">
        <v>74</v>
      </c>
      <c r="S355" t="s">
        <v>75</v>
      </c>
      <c r="T355" t="s">
        <v>75</v>
      </c>
      <c r="U355" t="s">
        <v>160</v>
      </c>
      <c r="V355" t="s">
        <v>77</v>
      </c>
      <c r="W355" t="s">
        <v>161</v>
      </c>
      <c r="X355" t="s">
        <v>181</v>
      </c>
      <c r="Y355" t="s">
        <v>143</v>
      </c>
      <c r="Z355" t="s">
        <v>81</v>
      </c>
      <c r="AA355" t="s">
        <v>82</v>
      </c>
      <c r="AD355" t="s">
        <v>83</v>
      </c>
      <c r="AE355" t="s">
        <v>84</v>
      </c>
      <c r="AF355" s="1">
        <v>42795</v>
      </c>
      <c r="AG355" s="3">
        <v>24697629</v>
      </c>
      <c r="AH355" t="s">
        <v>3137</v>
      </c>
      <c r="AI355" s="1">
        <v>22759</v>
      </c>
      <c r="AJ355" t="s">
        <v>86</v>
      </c>
      <c r="AK355" t="s">
        <v>1366</v>
      </c>
      <c r="AL355" t="s">
        <v>3138</v>
      </c>
      <c r="AM355" t="s">
        <v>3139</v>
      </c>
      <c r="AN355" t="str">
        <f t="shared" si="6"/>
        <v>GUTIERREZ ORCONI FIDEL FRANCISCO</v>
      </c>
      <c r="AO355" t="s">
        <v>90</v>
      </c>
      <c r="AP355" s="1">
        <v>2</v>
      </c>
      <c r="AQ355" t="s">
        <v>101</v>
      </c>
      <c r="AR355" t="s">
        <v>92</v>
      </c>
      <c r="AS355" t="s">
        <v>101</v>
      </c>
      <c r="AT355" s="1">
        <v>2</v>
      </c>
      <c r="AU355" s="1">
        <v>2</v>
      </c>
      <c r="AV355" t="s">
        <v>94</v>
      </c>
      <c r="AW355" t="s">
        <v>95</v>
      </c>
      <c r="AX355" t="s">
        <v>96</v>
      </c>
      <c r="AZ355" t="s">
        <v>3140</v>
      </c>
      <c r="BB355" t="s">
        <v>3141</v>
      </c>
      <c r="BC355" t="s">
        <v>119</v>
      </c>
      <c r="BD355" t="s">
        <v>100</v>
      </c>
      <c r="BE355" t="s">
        <v>74</v>
      </c>
      <c r="BF355" t="s">
        <v>74</v>
      </c>
      <c r="BI355" t="s">
        <v>72</v>
      </c>
      <c r="BJ355" t="s">
        <v>74</v>
      </c>
    </row>
    <row r="356" spans="1:62" x14ac:dyDescent="0.25">
      <c r="A356" s="5">
        <f>COUNTIF($B$1:B356,REPORTE!$C$3)</f>
        <v>1</v>
      </c>
      <c r="B356" s="3">
        <v>220632</v>
      </c>
      <c r="C356" t="s">
        <v>59</v>
      </c>
      <c r="D356" t="s">
        <v>60</v>
      </c>
      <c r="E356" t="s">
        <v>61</v>
      </c>
      <c r="F356" t="s">
        <v>1701</v>
      </c>
      <c r="G356" t="s">
        <v>2858</v>
      </c>
      <c r="H356" t="s">
        <v>230</v>
      </c>
      <c r="I356" t="s">
        <v>65</v>
      </c>
      <c r="J356" t="s">
        <v>121</v>
      </c>
      <c r="K356" t="s">
        <v>3143</v>
      </c>
      <c r="L356" t="s">
        <v>3144</v>
      </c>
      <c r="M356" t="s">
        <v>3145</v>
      </c>
      <c r="N356" t="s">
        <v>70</v>
      </c>
      <c r="O356" t="s">
        <v>3146</v>
      </c>
      <c r="P356" t="s">
        <v>72</v>
      </c>
      <c r="Q356" t="s">
        <v>3147</v>
      </c>
      <c r="R356" t="s">
        <v>74</v>
      </c>
      <c r="S356" t="s">
        <v>75</v>
      </c>
      <c r="T356" t="s">
        <v>75</v>
      </c>
      <c r="U356" t="s">
        <v>76</v>
      </c>
      <c r="V356" t="s">
        <v>77</v>
      </c>
      <c r="W356" t="s">
        <v>161</v>
      </c>
      <c r="X356" t="s">
        <v>79</v>
      </c>
      <c r="Y356" t="s">
        <v>80</v>
      </c>
      <c r="Z356" t="s">
        <v>81</v>
      </c>
      <c r="AA356" t="s">
        <v>82</v>
      </c>
      <c r="AB356" s="1">
        <v>44927</v>
      </c>
      <c r="AC356" s="1">
        <v>45291</v>
      </c>
      <c r="AD356" t="s">
        <v>83</v>
      </c>
      <c r="AE356" t="s">
        <v>84</v>
      </c>
      <c r="AF356" s="1">
        <v>42430</v>
      </c>
      <c r="AG356" s="3">
        <v>42407910</v>
      </c>
      <c r="AH356" t="s">
        <v>3148</v>
      </c>
      <c r="AI356" s="1">
        <v>29716</v>
      </c>
      <c r="AJ356" t="s">
        <v>111</v>
      </c>
      <c r="AK356" t="s">
        <v>2018</v>
      </c>
      <c r="AL356" t="s">
        <v>1744</v>
      </c>
      <c r="AM356" t="s">
        <v>3149</v>
      </c>
      <c r="AN356" t="str">
        <f t="shared" si="6"/>
        <v>FLOREZ CHOQUE YONI</v>
      </c>
      <c r="AO356" t="s">
        <v>90</v>
      </c>
      <c r="AP356" s="1">
        <v>40238</v>
      </c>
      <c r="AQ356" t="s">
        <v>101</v>
      </c>
      <c r="AR356" t="s">
        <v>92</v>
      </c>
      <c r="AS356" t="s">
        <v>101</v>
      </c>
      <c r="AT356" t="s">
        <v>100</v>
      </c>
      <c r="AU356" t="s">
        <v>100</v>
      </c>
      <c r="AV356" t="s">
        <v>116</v>
      </c>
      <c r="AW356" t="s">
        <v>101</v>
      </c>
      <c r="AX356" t="s">
        <v>96</v>
      </c>
      <c r="AZ356" t="s">
        <v>3150</v>
      </c>
      <c r="BB356" t="s">
        <v>3151</v>
      </c>
      <c r="BC356" t="s">
        <v>3152</v>
      </c>
      <c r="BD356" t="s">
        <v>100</v>
      </c>
      <c r="BE356" t="s">
        <v>74</v>
      </c>
      <c r="BF356" t="s">
        <v>101</v>
      </c>
      <c r="BI356" t="s">
        <v>72</v>
      </c>
      <c r="BJ356" t="s">
        <v>74</v>
      </c>
    </row>
    <row r="357" spans="1:62" x14ac:dyDescent="0.25">
      <c r="A357" s="5">
        <f>COUNTIF($B$1:B357,REPORTE!$C$3)</f>
        <v>1</v>
      </c>
      <c r="B357" s="3">
        <v>220632</v>
      </c>
      <c r="C357" t="s">
        <v>59</v>
      </c>
      <c r="D357" t="s">
        <v>60</v>
      </c>
      <c r="E357" t="s">
        <v>61</v>
      </c>
      <c r="F357" t="s">
        <v>1701</v>
      </c>
      <c r="G357" t="s">
        <v>2858</v>
      </c>
      <c r="H357" t="s">
        <v>230</v>
      </c>
      <c r="I357" t="s">
        <v>65</v>
      </c>
      <c r="J357" t="s">
        <v>121</v>
      </c>
      <c r="K357" t="s">
        <v>3143</v>
      </c>
      <c r="L357" t="s">
        <v>3144</v>
      </c>
      <c r="M357" t="s">
        <v>3145</v>
      </c>
      <c r="N357" t="s">
        <v>70</v>
      </c>
      <c r="O357" t="s">
        <v>3146</v>
      </c>
      <c r="P357" t="s">
        <v>72</v>
      </c>
      <c r="Q357" t="s">
        <v>3153</v>
      </c>
      <c r="R357" t="s">
        <v>74</v>
      </c>
      <c r="S357" t="s">
        <v>75</v>
      </c>
      <c r="T357" t="s">
        <v>75</v>
      </c>
      <c r="U357" t="s">
        <v>160</v>
      </c>
      <c r="V357" t="s">
        <v>77</v>
      </c>
      <c r="W357" t="s">
        <v>161</v>
      </c>
      <c r="X357" t="s">
        <v>181</v>
      </c>
      <c r="Y357" t="s">
        <v>143</v>
      </c>
      <c r="Z357" t="s">
        <v>81</v>
      </c>
      <c r="AA357" t="s">
        <v>82</v>
      </c>
      <c r="AD357" t="s">
        <v>83</v>
      </c>
      <c r="AE357" t="s">
        <v>84</v>
      </c>
      <c r="AF357" s="1">
        <v>42430</v>
      </c>
      <c r="AG357" s="3">
        <v>24721014</v>
      </c>
      <c r="AH357" t="s">
        <v>3154</v>
      </c>
      <c r="AI357" s="1">
        <v>28450</v>
      </c>
      <c r="AJ357" t="s">
        <v>86</v>
      </c>
      <c r="AK357" t="s">
        <v>891</v>
      </c>
      <c r="AL357" t="s">
        <v>605</v>
      </c>
      <c r="AM357" t="s">
        <v>3155</v>
      </c>
      <c r="AN357" t="str">
        <f t="shared" si="6"/>
        <v>AROSQUIPA MAMANI FELIMON</v>
      </c>
      <c r="AO357" t="s">
        <v>166</v>
      </c>
      <c r="AP357" s="1">
        <v>38154</v>
      </c>
      <c r="AQ357" t="s">
        <v>3156</v>
      </c>
      <c r="AR357" t="s">
        <v>150</v>
      </c>
      <c r="AS357" t="s">
        <v>3157</v>
      </c>
      <c r="AT357" s="1">
        <v>38154</v>
      </c>
      <c r="AU357" s="1">
        <v>38184</v>
      </c>
      <c r="AV357" t="s">
        <v>94</v>
      </c>
      <c r="AW357" t="s">
        <v>95</v>
      </c>
      <c r="AX357" t="s">
        <v>96</v>
      </c>
      <c r="AZ357" t="s">
        <v>3158</v>
      </c>
      <c r="BB357" t="s">
        <v>3159</v>
      </c>
      <c r="BC357" t="s">
        <v>3160</v>
      </c>
      <c r="BD357" t="s">
        <v>100</v>
      </c>
      <c r="BE357" t="s">
        <v>74</v>
      </c>
      <c r="BF357" t="s">
        <v>101</v>
      </c>
      <c r="BI357" t="s">
        <v>72</v>
      </c>
      <c r="BJ357" t="s">
        <v>74</v>
      </c>
    </row>
    <row r="358" spans="1:62" x14ac:dyDescent="0.25">
      <c r="A358" s="5">
        <f>COUNTIF($B$1:B358,REPORTE!$C$3)</f>
        <v>1</v>
      </c>
      <c r="B358" s="3">
        <v>220632</v>
      </c>
      <c r="C358" t="s">
        <v>59</v>
      </c>
      <c r="D358" t="s">
        <v>60</v>
      </c>
      <c r="E358" t="s">
        <v>61</v>
      </c>
      <c r="F358" t="s">
        <v>1701</v>
      </c>
      <c r="G358" t="s">
        <v>2858</v>
      </c>
      <c r="H358" t="s">
        <v>230</v>
      </c>
      <c r="I358" t="s">
        <v>65</v>
      </c>
      <c r="J358" t="s">
        <v>121</v>
      </c>
      <c r="K358" t="s">
        <v>3143</v>
      </c>
      <c r="L358" t="s">
        <v>3144</v>
      </c>
      <c r="M358" t="s">
        <v>3145</v>
      </c>
      <c r="N358" t="s">
        <v>70</v>
      </c>
      <c r="O358" t="s">
        <v>3146</v>
      </c>
      <c r="P358" t="s">
        <v>72</v>
      </c>
      <c r="Q358" t="s">
        <v>3161</v>
      </c>
      <c r="R358" t="s">
        <v>74</v>
      </c>
      <c r="S358" t="s">
        <v>75</v>
      </c>
      <c r="T358" t="s">
        <v>75</v>
      </c>
      <c r="U358" t="s">
        <v>160</v>
      </c>
      <c r="V358" t="s">
        <v>77</v>
      </c>
      <c r="W358" t="s">
        <v>3162</v>
      </c>
      <c r="X358" t="s">
        <v>79</v>
      </c>
      <c r="Y358" t="s">
        <v>80</v>
      </c>
      <c r="Z358" t="s">
        <v>81</v>
      </c>
      <c r="AA358" t="s">
        <v>82</v>
      </c>
      <c r="AD358" t="s">
        <v>83</v>
      </c>
      <c r="AE358" t="s">
        <v>84</v>
      </c>
      <c r="AF358" s="1">
        <v>42430</v>
      </c>
      <c r="AG358" s="3">
        <v>43124555</v>
      </c>
      <c r="AH358" t="s">
        <v>3163</v>
      </c>
      <c r="AI358" s="1">
        <v>31201</v>
      </c>
      <c r="AJ358" t="s">
        <v>111</v>
      </c>
      <c r="AK358" t="s">
        <v>337</v>
      </c>
      <c r="AL358" t="s">
        <v>3164</v>
      </c>
      <c r="AM358" t="s">
        <v>3165</v>
      </c>
      <c r="AN358" t="str">
        <f t="shared" si="6"/>
        <v>ROJAS SORIA KARINA</v>
      </c>
      <c r="AO358" t="s">
        <v>90</v>
      </c>
      <c r="AP358" s="1">
        <v>40238</v>
      </c>
      <c r="AQ358" t="s">
        <v>3166</v>
      </c>
      <c r="AR358" t="s">
        <v>92</v>
      </c>
      <c r="AS358" t="s">
        <v>93</v>
      </c>
      <c r="AT358" t="s">
        <v>100</v>
      </c>
      <c r="AU358" t="s">
        <v>100</v>
      </c>
      <c r="AV358" t="s">
        <v>3167</v>
      </c>
      <c r="AW358" t="s">
        <v>95</v>
      </c>
      <c r="AX358" t="s">
        <v>152</v>
      </c>
      <c r="AZ358" t="s">
        <v>3168</v>
      </c>
      <c r="BB358" t="s">
        <v>3169</v>
      </c>
      <c r="BC358" t="s">
        <v>119</v>
      </c>
      <c r="BD358" t="s">
        <v>100</v>
      </c>
      <c r="BE358" t="s">
        <v>74</v>
      </c>
      <c r="BF358" t="s">
        <v>101</v>
      </c>
      <c r="BI358" t="s">
        <v>72</v>
      </c>
      <c r="BJ358" t="s">
        <v>74</v>
      </c>
    </row>
    <row r="359" spans="1:62" x14ac:dyDescent="0.25">
      <c r="A359" s="5">
        <f>COUNTIF($B$1:B359,REPORTE!$C$3)</f>
        <v>1</v>
      </c>
      <c r="B359" s="3">
        <v>220616</v>
      </c>
      <c r="C359" t="s">
        <v>59</v>
      </c>
      <c r="D359" t="s">
        <v>60</v>
      </c>
      <c r="E359" t="s">
        <v>61</v>
      </c>
      <c r="F359" t="s">
        <v>1701</v>
      </c>
      <c r="G359" t="s">
        <v>2832</v>
      </c>
      <c r="H359" t="s">
        <v>64</v>
      </c>
      <c r="I359" t="s">
        <v>65</v>
      </c>
      <c r="J359" t="s">
        <v>121</v>
      </c>
      <c r="K359" t="s">
        <v>3170</v>
      </c>
      <c r="L359" t="s">
        <v>3171</v>
      </c>
      <c r="M359" t="s">
        <v>3172</v>
      </c>
      <c r="N359" t="s">
        <v>70</v>
      </c>
      <c r="O359" t="s">
        <v>3173</v>
      </c>
      <c r="P359" t="s">
        <v>72</v>
      </c>
      <c r="Q359" t="s">
        <v>3174</v>
      </c>
      <c r="R359" t="s">
        <v>74</v>
      </c>
      <c r="S359" t="s">
        <v>75</v>
      </c>
      <c r="T359" t="s">
        <v>75</v>
      </c>
      <c r="U359" t="s">
        <v>76</v>
      </c>
      <c r="V359" t="s">
        <v>77</v>
      </c>
      <c r="W359" t="s">
        <v>3175</v>
      </c>
      <c r="X359" t="s">
        <v>79</v>
      </c>
      <c r="Y359" t="s">
        <v>80</v>
      </c>
      <c r="Z359" t="s">
        <v>81</v>
      </c>
      <c r="AA359" t="s">
        <v>82</v>
      </c>
      <c r="AB359" s="1">
        <v>44927</v>
      </c>
      <c r="AC359" s="1">
        <v>45291</v>
      </c>
      <c r="AD359" t="s">
        <v>83</v>
      </c>
      <c r="AE359" t="s">
        <v>84</v>
      </c>
      <c r="AF359" s="1">
        <v>36526</v>
      </c>
      <c r="AG359" s="3">
        <v>23987820</v>
      </c>
      <c r="AH359" t="s">
        <v>3176</v>
      </c>
      <c r="AI359" s="1">
        <v>25426</v>
      </c>
      <c r="AJ359" t="s">
        <v>86</v>
      </c>
      <c r="AK359" t="s">
        <v>3177</v>
      </c>
      <c r="AL359" t="s">
        <v>3178</v>
      </c>
      <c r="AM359" t="s">
        <v>3179</v>
      </c>
      <c r="AN359" t="str">
        <f t="shared" si="6"/>
        <v>TUNQUE LAZARO FEDERICO</v>
      </c>
      <c r="AO359" t="s">
        <v>92</v>
      </c>
      <c r="AP359" t="s">
        <v>100</v>
      </c>
      <c r="AQ359" t="s">
        <v>119</v>
      </c>
      <c r="AR359" t="s">
        <v>92</v>
      </c>
      <c r="AS359" t="s">
        <v>101</v>
      </c>
      <c r="AT359" t="s">
        <v>100</v>
      </c>
      <c r="AU359" t="s">
        <v>100</v>
      </c>
      <c r="AV359" t="s">
        <v>119</v>
      </c>
      <c r="AW359" t="s">
        <v>95</v>
      </c>
      <c r="AX359" t="s">
        <v>96</v>
      </c>
      <c r="AZ359" t="s">
        <v>119</v>
      </c>
      <c r="BB359" t="s">
        <v>3180</v>
      </c>
      <c r="BC359" t="s">
        <v>119</v>
      </c>
      <c r="BD359" t="s">
        <v>100</v>
      </c>
      <c r="BE359" t="s">
        <v>74</v>
      </c>
      <c r="BF359" t="s">
        <v>101</v>
      </c>
      <c r="BI359" t="s">
        <v>72</v>
      </c>
      <c r="BJ359" t="s">
        <v>74</v>
      </c>
    </row>
    <row r="360" spans="1:62" x14ac:dyDescent="0.25">
      <c r="A360" s="5">
        <f>COUNTIF($B$1:B360,REPORTE!$C$3)</f>
        <v>1</v>
      </c>
      <c r="B360" s="3">
        <v>220608</v>
      </c>
      <c r="C360" t="s">
        <v>59</v>
      </c>
      <c r="D360" t="s">
        <v>60</v>
      </c>
      <c r="E360" t="s">
        <v>61</v>
      </c>
      <c r="F360" t="s">
        <v>1701</v>
      </c>
      <c r="G360" t="s">
        <v>2832</v>
      </c>
      <c r="H360" t="s">
        <v>230</v>
      </c>
      <c r="I360" t="s">
        <v>65</v>
      </c>
      <c r="J360" t="s">
        <v>121</v>
      </c>
      <c r="K360" t="s">
        <v>3181</v>
      </c>
      <c r="L360" t="s">
        <v>3182</v>
      </c>
      <c r="M360" t="s">
        <v>3183</v>
      </c>
      <c r="N360" t="s">
        <v>70</v>
      </c>
      <c r="O360" t="s">
        <v>3184</v>
      </c>
      <c r="P360" t="s">
        <v>72</v>
      </c>
      <c r="Q360" t="s">
        <v>3185</v>
      </c>
      <c r="R360" t="s">
        <v>74</v>
      </c>
      <c r="S360" t="s">
        <v>75</v>
      </c>
      <c r="T360" t="s">
        <v>75</v>
      </c>
      <c r="U360" t="s">
        <v>76</v>
      </c>
      <c r="V360" t="s">
        <v>77</v>
      </c>
      <c r="W360" t="s">
        <v>689</v>
      </c>
      <c r="X360" t="s">
        <v>108</v>
      </c>
      <c r="Y360" t="s">
        <v>109</v>
      </c>
      <c r="Z360" t="s">
        <v>81</v>
      </c>
      <c r="AA360" t="s">
        <v>82</v>
      </c>
      <c r="AB360" s="1">
        <v>44986</v>
      </c>
      <c r="AC360" s="1">
        <v>45291</v>
      </c>
      <c r="AD360" t="s">
        <v>83</v>
      </c>
      <c r="AE360" t="s">
        <v>84</v>
      </c>
      <c r="AF360" s="1">
        <v>36526</v>
      </c>
      <c r="AG360" s="3">
        <v>24682657</v>
      </c>
      <c r="AH360" t="s">
        <v>3186</v>
      </c>
      <c r="AI360" s="1">
        <v>25006</v>
      </c>
      <c r="AJ360" t="s">
        <v>86</v>
      </c>
      <c r="AK360" t="s">
        <v>3187</v>
      </c>
      <c r="AL360" t="s">
        <v>3188</v>
      </c>
      <c r="AM360" t="s">
        <v>3189</v>
      </c>
      <c r="AN360" t="str">
        <f t="shared" si="6"/>
        <v>LARICO CASTAÑEDA DAVID RUBEN</v>
      </c>
      <c r="AO360" t="s">
        <v>92</v>
      </c>
      <c r="AP360" t="s">
        <v>100</v>
      </c>
      <c r="AQ360" t="s">
        <v>119</v>
      </c>
      <c r="AR360" t="s">
        <v>92</v>
      </c>
      <c r="AS360" t="s">
        <v>101</v>
      </c>
      <c r="AT360" t="s">
        <v>100</v>
      </c>
      <c r="AU360" t="s">
        <v>100</v>
      </c>
      <c r="AV360" t="s">
        <v>119</v>
      </c>
      <c r="AW360" t="s">
        <v>95</v>
      </c>
      <c r="AX360" t="s">
        <v>136</v>
      </c>
      <c r="AZ360" t="s">
        <v>119</v>
      </c>
      <c r="BB360" t="s">
        <v>3190</v>
      </c>
      <c r="BC360" t="s">
        <v>3191</v>
      </c>
      <c r="BD360" t="s">
        <v>100</v>
      </c>
      <c r="BE360" t="s">
        <v>74</v>
      </c>
      <c r="BF360" t="s">
        <v>101</v>
      </c>
      <c r="BI360" t="s">
        <v>72</v>
      </c>
      <c r="BJ360" t="s">
        <v>74</v>
      </c>
    </row>
    <row r="361" spans="1:62" x14ac:dyDescent="0.25">
      <c r="A361" s="5">
        <f>COUNTIF($B$1:B361,REPORTE!$C$3)</f>
        <v>1</v>
      </c>
      <c r="B361" s="3">
        <v>220608</v>
      </c>
      <c r="C361" t="s">
        <v>59</v>
      </c>
      <c r="D361" t="s">
        <v>60</v>
      </c>
      <c r="E361" t="s">
        <v>61</v>
      </c>
      <c r="F361" t="s">
        <v>1701</v>
      </c>
      <c r="G361" t="s">
        <v>2832</v>
      </c>
      <c r="H361" t="s">
        <v>230</v>
      </c>
      <c r="I361" t="s">
        <v>65</v>
      </c>
      <c r="J361" t="s">
        <v>121</v>
      </c>
      <c r="K361" t="s">
        <v>3181</v>
      </c>
      <c r="L361" t="s">
        <v>3182</v>
      </c>
      <c r="M361" t="s">
        <v>3183</v>
      </c>
      <c r="N361" t="s">
        <v>70</v>
      </c>
      <c r="O361" t="s">
        <v>3184</v>
      </c>
      <c r="P361" t="s">
        <v>72</v>
      </c>
      <c r="Q361" t="s">
        <v>3192</v>
      </c>
      <c r="R361" t="s">
        <v>74</v>
      </c>
      <c r="S361" t="s">
        <v>75</v>
      </c>
      <c r="T361" t="s">
        <v>75</v>
      </c>
      <c r="U361" t="s">
        <v>160</v>
      </c>
      <c r="V361" t="s">
        <v>77</v>
      </c>
      <c r="W361" t="s">
        <v>689</v>
      </c>
      <c r="X361" t="s">
        <v>181</v>
      </c>
      <c r="Y361" t="s">
        <v>143</v>
      </c>
      <c r="Z361" t="s">
        <v>81</v>
      </c>
      <c r="AA361" t="s">
        <v>82</v>
      </c>
      <c r="AD361" t="s">
        <v>83</v>
      </c>
      <c r="AE361" t="s">
        <v>84</v>
      </c>
      <c r="AF361" s="1">
        <v>39519</v>
      </c>
      <c r="AG361" s="3">
        <v>24681212</v>
      </c>
      <c r="AH361" t="s">
        <v>3193</v>
      </c>
      <c r="AI361" s="1">
        <v>22978</v>
      </c>
      <c r="AJ361" t="s">
        <v>86</v>
      </c>
      <c r="AK361" t="s">
        <v>3194</v>
      </c>
      <c r="AL361" t="s">
        <v>326</v>
      </c>
      <c r="AM361" t="s">
        <v>3195</v>
      </c>
      <c r="AN361" t="str">
        <f t="shared" si="6"/>
        <v>MONTUFAR RAMIREZ GREGORIO</v>
      </c>
      <c r="AO361" t="s">
        <v>92</v>
      </c>
      <c r="AP361" t="s">
        <v>100</v>
      </c>
      <c r="AQ361" t="s">
        <v>119</v>
      </c>
      <c r="AR361" t="s">
        <v>92</v>
      </c>
      <c r="AS361" t="s">
        <v>101</v>
      </c>
      <c r="AT361" t="s">
        <v>100</v>
      </c>
      <c r="AU361" t="s">
        <v>100</v>
      </c>
      <c r="AV361" t="s">
        <v>119</v>
      </c>
      <c r="AW361" t="s">
        <v>95</v>
      </c>
      <c r="AX361" t="s">
        <v>136</v>
      </c>
      <c r="AZ361" t="s">
        <v>119</v>
      </c>
      <c r="BB361" t="s">
        <v>3196</v>
      </c>
      <c r="BC361" t="s">
        <v>119</v>
      </c>
      <c r="BD361" t="s">
        <v>100</v>
      </c>
      <c r="BE361" t="s">
        <v>74</v>
      </c>
      <c r="BF361" t="s">
        <v>101</v>
      </c>
      <c r="BI361" t="s">
        <v>72</v>
      </c>
      <c r="BJ361" t="s">
        <v>74</v>
      </c>
    </row>
    <row r="362" spans="1:62" x14ac:dyDescent="0.25">
      <c r="A362" s="5">
        <f>COUNTIF($B$1:B362,REPORTE!$C$3)</f>
        <v>1</v>
      </c>
      <c r="B362" s="3">
        <v>220582</v>
      </c>
      <c r="C362" t="s">
        <v>59</v>
      </c>
      <c r="D362" t="s">
        <v>60</v>
      </c>
      <c r="E362" t="s">
        <v>61</v>
      </c>
      <c r="F362" t="s">
        <v>1701</v>
      </c>
      <c r="G362" t="s">
        <v>2832</v>
      </c>
      <c r="H362" t="s">
        <v>230</v>
      </c>
      <c r="I362" t="s">
        <v>65</v>
      </c>
      <c r="J362" t="s">
        <v>121</v>
      </c>
      <c r="K362" t="s">
        <v>3197</v>
      </c>
      <c r="L362" t="s">
        <v>3198</v>
      </c>
      <c r="M362" t="s">
        <v>3199</v>
      </c>
      <c r="N362" t="s">
        <v>70</v>
      </c>
      <c r="O362" t="s">
        <v>3200</v>
      </c>
      <c r="P362" t="s">
        <v>72</v>
      </c>
      <c r="Q362" t="s">
        <v>3201</v>
      </c>
      <c r="R362" t="s">
        <v>74</v>
      </c>
      <c r="S362" t="s">
        <v>75</v>
      </c>
      <c r="T362" t="s">
        <v>127</v>
      </c>
      <c r="U362" t="s">
        <v>128</v>
      </c>
      <c r="V362" t="s">
        <v>129</v>
      </c>
      <c r="W362" t="s">
        <v>3202</v>
      </c>
      <c r="X362" t="s">
        <v>701</v>
      </c>
      <c r="Y362" t="s">
        <v>702</v>
      </c>
      <c r="Z362" t="s">
        <v>131</v>
      </c>
      <c r="AA362" t="s">
        <v>82</v>
      </c>
      <c r="AB362" s="1">
        <v>44927</v>
      </c>
      <c r="AC362" s="1">
        <v>45291</v>
      </c>
      <c r="AD362" t="s">
        <v>83</v>
      </c>
      <c r="AE362" t="s">
        <v>84</v>
      </c>
      <c r="AF362" s="1">
        <v>43467</v>
      </c>
      <c r="AG362" s="3">
        <v>24682608</v>
      </c>
      <c r="AH362" t="s">
        <v>3203</v>
      </c>
      <c r="AI362" s="1">
        <v>24807</v>
      </c>
      <c r="AJ362" t="s">
        <v>111</v>
      </c>
      <c r="AK362" t="s">
        <v>3204</v>
      </c>
      <c r="AL362" t="s">
        <v>3205</v>
      </c>
      <c r="AM362" t="s">
        <v>3206</v>
      </c>
      <c r="AN362" t="str">
        <f t="shared" si="6"/>
        <v>ERAZO DURAN NILDA</v>
      </c>
      <c r="AO362" t="s">
        <v>92</v>
      </c>
      <c r="AP362" s="1">
        <v>2</v>
      </c>
      <c r="AQ362" t="s">
        <v>119</v>
      </c>
      <c r="AR362" t="s">
        <v>279</v>
      </c>
      <c r="AS362" t="s">
        <v>101</v>
      </c>
      <c r="AT362" s="1">
        <v>2</v>
      </c>
      <c r="AU362" s="1">
        <v>2</v>
      </c>
      <c r="AV362" t="s">
        <v>119</v>
      </c>
      <c r="AW362" t="s">
        <v>95</v>
      </c>
      <c r="AX362" t="s">
        <v>136</v>
      </c>
      <c r="AZ362" t="s">
        <v>119</v>
      </c>
      <c r="BB362" t="s">
        <v>3207</v>
      </c>
      <c r="BC362" t="s">
        <v>119</v>
      </c>
      <c r="BD362" s="1">
        <v>44888</v>
      </c>
      <c r="BE362" t="s">
        <v>3208</v>
      </c>
      <c r="BF362" t="s">
        <v>101</v>
      </c>
      <c r="BI362" t="s">
        <v>72</v>
      </c>
      <c r="BJ362" t="s">
        <v>74</v>
      </c>
    </row>
    <row r="363" spans="1:62" x14ac:dyDescent="0.25">
      <c r="A363" s="5">
        <f>COUNTIF($B$1:B363,REPORTE!$C$3)</f>
        <v>1</v>
      </c>
      <c r="B363" s="3">
        <v>220582</v>
      </c>
      <c r="C363" t="s">
        <v>59</v>
      </c>
      <c r="D363" t="s">
        <v>60</v>
      </c>
      <c r="E363" t="s">
        <v>61</v>
      </c>
      <c r="F363" t="s">
        <v>1701</v>
      </c>
      <c r="G363" t="s">
        <v>2832</v>
      </c>
      <c r="H363" t="s">
        <v>230</v>
      </c>
      <c r="I363" t="s">
        <v>65</v>
      </c>
      <c r="J363" t="s">
        <v>121</v>
      </c>
      <c r="K363" t="s">
        <v>3197</v>
      </c>
      <c r="L363" t="s">
        <v>3198</v>
      </c>
      <c r="M363" t="s">
        <v>3199</v>
      </c>
      <c r="N363" t="s">
        <v>70</v>
      </c>
      <c r="O363" t="s">
        <v>3200</v>
      </c>
      <c r="P363" t="s">
        <v>72</v>
      </c>
      <c r="Q363" t="s">
        <v>3209</v>
      </c>
      <c r="R363" t="s">
        <v>74</v>
      </c>
      <c r="S363" t="s">
        <v>75</v>
      </c>
      <c r="T363" t="s">
        <v>75</v>
      </c>
      <c r="U363" t="s">
        <v>160</v>
      </c>
      <c r="V363" t="s">
        <v>77</v>
      </c>
      <c r="W363" t="s">
        <v>3210</v>
      </c>
      <c r="X363" t="s">
        <v>108</v>
      </c>
      <c r="Y363" t="s">
        <v>109</v>
      </c>
      <c r="Z363" t="s">
        <v>81</v>
      </c>
      <c r="AA363" t="s">
        <v>82</v>
      </c>
      <c r="AD363" t="s">
        <v>83</v>
      </c>
      <c r="AE363" t="s">
        <v>84</v>
      </c>
      <c r="AF363" s="1">
        <v>36526</v>
      </c>
      <c r="AG363" s="3">
        <v>24678249</v>
      </c>
      <c r="AH363" t="s">
        <v>3211</v>
      </c>
      <c r="AI363" s="1">
        <v>22085</v>
      </c>
      <c r="AJ363" t="s">
        <v>111</v>
      </c>
      <c r="AK363" t="s">
        <v>3212</v>
      </c>
      <c r="AL363" t="s">
        <v>3213</v>
      </c>
      <c r="AM363" t="s">
        <v>3214</v>
      </c>
      <c r="AN363" t="str">
        <f t="shared" si="6"/>
        <v>PUENTE DE LA VEGA SOLDEVILLA ROGELIA MARINA</v>
      </c>
      <c r="AO363" t="s">
        <v>92</v>
      </c>
      <c r="AP363" t="s">
        <v>100</v>
      </c>
      <c r="AQ363" t="s">
        <v>119</v>
      </c>
      <c r="AR363" t="s">
        <v>92</v>
      </c>
      <c r="AS363" t="s">
        <v>119</v>
      </c>
      <c r="AT363" t="s">
        <v>100</v>
      </c>
      <c r="AU363" t="s">
        <v>100</v>
      </c>
      <c r="AV363" t="s">
        <v>119</v>
      </c>
      <c r="AW363" t="s">
        <v>95</v>
      </c>
      <c r="AX363" t="s">
        <v>136</v>
      </c>
      <c r="AZ363" t="s">
        <v>3215</v>
      </c>
      <c r="BB363" t="s">
        <v>3216</v>
      </c>
      <c r="BC363" t="s">
        <v>119</v>
      </c>
      <c r="BD363" t="s">
        <v>100</v>
      </c>
      <c r="BE363" t="s">
        <v>74</v>
      </c>
      <c r="BF363" t="s">
        <v>101</v>
      </c>
      <c r="BI363" t="s">
        <v>72</v>
      </c>
      <c r="BJ363" t="s">
        <v>74</v>
      </c>
    </row>
    <row r="364" spans="1:62" x14ac:dyDescent="0.25">
      <c r="A364" s="5">
        <f>COUNTIF($B$1:B364,REPORTE!$C$3)</f>
        <v>1</v>
      </c>
      <c r="B364" s="3">
        <v>220582</v>
      </c>
      <c r="C364" t="s">
        <v>59</v>
      </c>
      <c r="D364" t="s">
        <v>60</v>
      </c>
      <c r="E364" t="s">
        <v>61</v>
      </c>
      <c r="F364" t="s">
        <v>1701</v>
      </c>
      <c r="G364" t="s">
        <v>2832</v>
      </c>
      <c r="H364" t="s">
        <v>230</v>
      </c>
      <c r="I364" t="s">
        <v>65</v>
      </c>
      <c r="J364" t="s">
        <v>121</v>
      </c>
      <c r="K364" t="s">
        <v>3197</v>
      </c>
      <c r="L364" t="s">
        <v>3198</v>
      </c>
      <c r="M364" t="s">
        <v>3199</v>
      </c>
      <c r="N364" t="s">
        <v>70</v>
      </c>
      <c r="O364" t="s">
        <v>3200</v>
      </c>
      <c r="P364" t="s">
        <v>72</v>
      </c>
      <c r="Q364" t="s">
        <v>3217</v>
      </c>
      <c r="R364" t="s">
        <v>74</v>
      </c>
      <c r="S364" t="s">
        <v>75</v>
      </c>
      <c r="T364" t="s">
        <v>75</v>
      </c>
      <c r="U364" t="s">
        <v>160</v>
      </c>
      <c r="V364" t="s">
        <v>141</v>
      </c>
      <c r="W364" t="s">
        <v>3218</v>
      </c>
      <c r="X364" t="s">
        <v>74</v>
      </c>
      <c r="Y364" t="s">
        <v>143</v>
      </c>
      <c r="Z364" t="s">
        <v>81</v>
      </c>
      <c r="AA364" t="s">
        <v>82</v>
      </c>
      <c r="AB364" s="1">
        <v>44987</v>
      </c>
      <c r="AC364" s="1">
        <v>45291</v>
      </c>
      <c r="AD364" t="s">
        <v>207</v>
      </c>
      <c r="AE364" t="s">
        <v>146</v>
      </c>
      <c r="AF364" t="s">
        <v>100</v>
      </c>
      <c r="AG364" s="3">
        <v>42440789</v>
      </c>
      <c r="AH364" t="s">
        <v>3219</v>
      </c>
      <c r="AI364" s="1">
        <v>30759</v>
      </c>
      <c r="AJ364" t="s">
        <v>111</v>
      </c>
      <c r="AK364" t="s">
        <v>734</v>
      </c>
      <c r="AL364" t="s">
        <v>3220</v>
      </c>
      <c r="AM364" t="s">
        <v>3221</v>
      </c>
      <c r="AN364" t="str">
        <f t="shared" si="6"/>
        <v>VALDEZ SOLIS NANCY</v>
      </c>
      <c r="AO364" t="s">
        <v>90</v>
      </c>
      <c r="AP364" s="1">
        <v>2</v>
      </c>
      <c r="AQ364" t="s">
        <v>119</v>
      </c>
      <c r="AR364" t="s">
        <v>150</v>
      </c>
      <c r="AS364" t="s">
        <v>101</v>
      </c>
      <c r="AT364" s="1">
        <v>2</v>
      </c>
      <c r="AU364" s="1">
        <v>2</v>
      </c>
      <c r="AV364" t="s">
        <v>3222</v>
      </c>
      <c r="AW364" t="s">
        <v>2304</v>
      </c>
      <c r="AX364" t="s">
        <v>200</v>
      </c>
      <c r="AY364" t="s">
        <v>153</v>
      </c>
      <c r="AZ364" t="s">
        <v>201</v>
      </c>
      <c r="BA364" t="s">
        <v>155</v>
      </c>
      <c r="BB364" t="s">
        <v>3223</v>
      </c>
      <c r="BC364" t="s">
        <v>3224</v>
      </c>
      <c r="BD364" s="1">
        <v>44994</v>
      </c>
      <c r="BE364" t="s">
        <v>3225</v>
      </c>
      <c r="BF364" t="s">
        <v>74</v>
      </c>
      <c r="BI364" t="s">
        <v>72</v>
      </c>
      <c r="BJ364" t="s">
        <v>74</v>
      </c>
    </row>
    <row r="365" spans="1:62" x14ac:dyDescent="0.25">
      <c r="A365" s="5">
        <f>COUNTIF($B$1:B365,REPORTE!$C$3)</f>
        <v>1</v>
      </c>
      <c r="B365" s="3">
        <v>220582</v>
      </c>
      <c r="C365" t="s">
        <v>59</v>
      </c>
      <c r="D365" t="s">
        <v>60</v>
      </c>
      <c r="E365" t="s">
        <v>61</v>
      </c>
      <c r="F365" t="s">
        <v>1701</v>
      </c>
      <c r="G365" t="s">
        <v>2832</v>
      </c>
      <c r="H365" t="s">
        <v>230</v>
      </c>
      <c r="I365" t="s">
        <v>65</v>
      </c>
      <c r="J365" t="s">
        <v>121</v>
      </c>
      <c r="K365" t="s">
        <v>3197</v>
      </c>
      <c r="L365" t="s">
        <v>3198</v>
      </c>
      <c r="M365" t="s">
        <v>3199</v>
      </c>
      <c r="N365" t="s">
        <v>70</v>
      </c>
      <c r="O365" t="s">
        <v>3200</v>
      </c>
      <c r="P365" t="s">
        <v>72</v>
      </c>
      <c r="Q365" t="s">
        <v>3226</v>
      </c>
      <c r="R365" t="s">
        <v>74</v>
      </c>
      <c r="S365" t="s">
        <v>75</v>
      </c>
      <c r="T365" t="s">
        <v>75</v>
      </c>
      <c r="U365" t="s">
        <v>160</v>
      </c>
      <c r="V365" t="s">
        <v>77</v>
      </c>
      <c r="W365" t="s">
        <v>161</v>
      </c>
      <c r="X365" t="s">
        <v>181</v>
      </c>
      <c r="Y365" t="s">
        <v>143</v>
      </c>
      <c r="Z365" t="s">
        <v>81</v>
      </c>
      <c r="AA365" t="s">
        <v>82</v>
      </c>
      <c r="AD365" t="s">
        <v>83</v>
      </c>
      <c r="AE365" t="s">
        <v>84</v>
      </c>
      <c r="AF365" s="1">
        <v>36526</v>
      </c>
      <c r="AG365" s="3">
        <v>24680434</v>
      </c>
      <c r="AH365" t="s">
        <v>3227</v>
      </c>
      <c r="AI365" s="1">
        <v>25451</v>
      </c>
      <c r="AJ365" t="s">
        <v>86</v>
      </c>
      <c r="AK365" t="s">
        <v>648</v>
      </c>
      <c r="AL365" t="s">
        <v>3228</v>
      </c>
      <c r="AM365" t="s">
        <v>3229</v>
      </c>
      <c r="AN365" t="str">
        <f t="shared" si="6"/>
        <v>CUELLAR AQUINO MACARIO</v>
      </c>
      <c r="AO365" t="s">
        <v>92</v>
      </c>
      <c r="AP365" t="s">
        <v>100</v>
      </c>
      <c r="AQ365" t="s">
        <v>119</v>
      </c>
      <c r="AR365" t="s">
        <v>92</v>
      </c>
      <c r="AS365" t="s">
        <v>3230</v>
      </c>
      <c r="AT365" t="s">
        <v>100</v>
      </c>
      <c r="AU365" t="s">
        <v>100</v>
      </c>
      <c r="AV365" t="s">
        <v>119</v>
      </c>
      <c r="AW365" t="s">
        <v>95</v>
      </c>
      <c r="AX365" t="s">
        <v>136</v>
      </c>
      <c r="AZ365" t="s">
        <v>119</v>
      </c>
      <c r="BB365" t="s">
        <v>3231</v>
      </c>
      <c r="BC365" t="s">
        <v>119</v>
      </c>
      <c r="BD365" t="s">
        <v>100</v>
      </c>
      <c r="BE365" t="s">
        <v>74</v>
      </c>
      <c r="BF365" t="s">
        <v>101</v>
      </c>
      <c r="BI365" t="s">
        <v>72</v>
      </c>
      <c r="BJ365" t="s">
        <v>74</v>
      </c>
    </row>
    <row r="366" spans="1:62" x14ac:dyDescent="0.25">
      <c r="A366" s="5">
        <f>COUNTIF($B$1:B366,REPORTE!$C$3)</f>
        <v>1</v>
      </c>
      <c r="B366" s="3">
        <v>220582</v>
      </c>
      <c r="C366" t="s">
        <v>59</v>
      </c>
      <c r="D366" t="s">
        <v>60</v>
      </c>
      <c r="E366" t="s">
        <v>61</v>
      </c>
      <c r="F366" t="s">
        <v>1701</v>
      </c>
      <c r="G366" t="s">
        <v>2832</v>
      </c>
      <c r="H366" t="s">
        <v>230</v>
      </c>
      <c r="I366" t="s">
        <v>65</v>
      </c>
      <c r="J366" t="s">
        <v>121</v>
      </c>
      <c r="K366" t="s">
        <v>3197</v>
      </c>
      <c r="L366" t="s">
        <v>3198</v>
      </c>
      <c r="M366" t="s">
        <v>3199</v>
      </c>
      <c r="N366" t="s">
        <v>70</v>
      </c>
      <c r="O366" t="s">
        <v>3200</v>
      </c>
      <c r="P366" t="s">
        <v>72</v>
      </c>
      <c r="Q366" t="s">
        <v>3232</v>
      </c>
      <c r="R366" t="s">
        <v>74</v>
      </c>
      <c r="S366" t="s">
        <v>75</v>
      </c>
      <c r="T366" t="s">
        <v>75</v>
      </c>
      <c r="U366" t="s">
        <v>160</v>
      </c>
      <c r="V366" t="s">
        <v>77</v>
      </c>
      <c r="W366" t="s">
        <v>161</v>
      </c>
      <c r="X366" t="s">
        <v>108</v>
      </c>
      <c r="Y366" t="s">
        <v>109</v>
      </c>
      <c r="Z366" t="s">
        <v>81</v>
      </c>
      <c r="AA366" t="s">
        <v>82</v>
      </c>
      <c r="AD366" t="s">
        <v>83</v>
      </c>
      <c r="AE366" t="s">
        <v>84</v>
      </c>
      <c r="AF366" s="1">
        <v>42430</v>
      </c>
      <c r="AG366" s="3">
        <v>45514970</v>
      </c>
      <c r="AH366" t="s">
        <v>3233</v>
      </c>
      <c r="AI366" s="1">
        <v>32188</v>
      </c>
      <c r="AJ366" t="s">
        <v>111</v>
      </c>
      <c r="AK366" t="s">
        <v>605</v>
      </c>
      <c r="AL366" t="s">
        <v>2236</v>
      </c>
      <c r="AM366" t="s">
        <v>2149</v>
      </c>
      <c r="AN366" t="str">
        <f t="shared" si="6"/>
        <v>MAMANI HUAHUATICO VILMA</v>
      </c>
      <c r="AO366" t="s">
        <v>90</v>
      </c>
      <c r="AP366" s="1">
        <v>40969</v>
      </c>
      <c r="AQ366" t="s">
        <v>3234</v>
      </c>
      <c r="AR366" t="s">
        <v>92</v>
      </c>
      <c r="AS366" t="s">
        <v>93</v>
      </c>
      <c r="AT366" t="s">
        <v>100</v>
      </c>
      <c r="AU366" t="s">
        <v>100</v>
      </c>
      <c r="AV366" t="s">
        <v>3222</v>
      </c>
      <c r="AW366" t="s">
        <v>95</v>
      </c>
      <c r="AX366" t="s">
        <v>96</v>
      </c>
      <c r="AZ366" t="s">
        <v>3235</v>
      </c>
      <c r="BB366" t="s">
        <v>3236</v>
      </c>
      <c r="BC366" t="s">
        <v>119</v>
      </c>
      <c r="BD366" t="s">
        <v>100</v>
      </c>
      <c r="BE366" t="s">
        <v>74</v>
      </c>
      <c r="BF366" t="s">
        <v>101</v>
      </c>
      <c r="BI366" t="s">
        <v>72</v>
      </c>
      <c r="BJ366" t="s">
        <v>74</v>
      </c>
    </row>
    <row r="367" spans="1:62" x14ac:dyDescent="0.25">
      <c r="A367" s="5">
        <f>COUNTIF($B$1:B367,REPORTE!$C$3)</f>
        <v>1</v>
      </c>
      <c r="B367" s="3">
        <v>220590</v>
      </c>
      <c r="C367" t="s">
        <v>59</v>
      </c>
      <c r="D367" t="s">
        <v>60</v>
      </c>
      <c r="E367" t="s">
        <v>61</v>
      </c>
      <c r="F367" t="s">
        <v>1701</v>
      </c>
      <c r="G367" t="s">
        <v>2832</v>
      </c>
      <c r="H367" t="s">
        <v>64</v>
      </c>
      <c r="I367" t="s">
        <v>65</v>
      </c>
      <c r="J367" t="s">
        <v>121</v>
      </c>
      <c r="K367" t="s">
        <v>3237</v>
      </c>
      <c r="L367" t="s">
        <v>3238</v>
      </c>
      <c r="M367" t="s">
        <v>3239</v>
      </c>
      <c r="N367" t="s">
        <v>70</v>
      </c>
      <c r="O367" t="s">
        <v>3240</v>
      </c>
      <c r="P367" t="s">
        <v>72</v>
      </c>
      <c r="Q367" t="s">
        <v>3241</v>
      </c>
      <c r="R367" t="s">
        <v>74</v>
      </c>
      <c r="S367" t="s">
        <v>75</v>
      </c>
      <c r="T367" t="s">
        <v>75</v>
      </c>
      <c r="U367" t="s">
        <v>76</v>
      </c>
      <c r="V367" t="s">
        <v>77</v>
      </c>
      <c r="W367" t="s">
        <v>3242</v>
      </c>
      <c r="X367" t="s">
        <v>108</v>
      </c>
      <c r="Y367" t="s">
        <v>109</v>
      </c>
      <c r="Z367" t="s">
        <v>81</v>
      </c>
      <c r="AA367" t="s">
        <v>82</v>
      </c>
      <c r="AB367" s="1">
        <v>44927</v>
      </c>
      <c r="AC367" s="1">
        <v>45291</v>
      </c>
      <c r="AD367" t="s">
        <v>83</v>
      </c>
      <c r="AE367" t="s">
        <v>84</v>
      </c>
      <c r="AF367" s="1">
        <v>41334</v>
      </c>
      <c r="AG367" s="3">
        <v>40382695</v>
      </c>
      <c r="AH367" t="s">
        <v>3243</v>
      </c>
      <c r="AI367" s="1">
        <v>28331</v>
      </c>
      <c r="AJ367" t="s">
        <v>86</v>
      </c>
      <c r="AK367" t="s">
        <v>3244</v>
      </c>
      <c r="AL367" t="s">
        <v>2476</v>
      </c>
      <c r="AM367" t="s">
        <v>3245</v>
      </c>
      <c r="AN367" t="str">
        <f t="shared" si="6"/>
        <v>TACUSI CUSI HUGO</v>
      </c>
      <c r="AO367" t="s">
        <v>90</v>
      </c>
      <c r="AP367" s="1">
        <v>36526</v>
      </c>
      <c r="AQ367" t="s">
        <v>119</v>
      </c>
      <c r="AR367" t="s">
        <v>92</v>
      </c>
      <c r="AS367" t="s">
        <v>101</v>
      </c>
      <c r="AT367" s="1">
        <v>36526</v>
      </c>
      <c r="AU367" s="1">
        <v>36526</v>
      </c>
      <c r="AV367" t="s">
        <v>913</v>
      </c>
      <c r="AW367" t="s">
        <v>95</v>
      </c>
      <c r="AX367" t="s">
        <v>96</v>
      </c>
      <c r="AZ367" t="s">
        <v>3246</v>
      </c>
      <c r="BB367" t="s">
        <v>3247</v>
      </c>
      <c r="BC367" t="s">
        <v>3248</v>
      </c>
      <c r="BD367" t="s">
        <v>100</v>
      </c>
      <c r="BE367" t="s">
        <v>74</v>
      </c>
      <c r="BF367" t="s">
        <v>101</v>
      </c>
      <c r="BI367" t="s">
        <v>72</v>
      </c>
      <c r="BJ367" t="s">
        <v>74</v>
      </c>
    </row>
    <row r="368" spans="1:62" x14ac:dyDescent="0.25">
      <c r="A368" s="5">
        <f>COUNTIF($B$1:B368,REPORTE!$C$3)</f>
        <v>1</v>
      </c>
      <c r="B368" s="3">
        <v>201954</v>
      </c>
      <c r="C368" t="s">
        <v>59</v>
      </c>
      <c r="D368" t="s">
        <v>60</v>
      </c>
      <c r="E368" t="s">
        <v>61</v>
      </c>
      <c r="F368" t="s">
        <v>1701</v>
      </c>
      <c r="G368" t="s">
        <v>2858</v>
      </c>
      <c r="H368" t="s">
        <v>120</v>
      </c>
      <c r="I368" t="s">
        <v>65</v>
      </c>
      <c r="J368" t="s">
        <v>1881</v>
      </c>
      <c r="K368" t="s">
        <v>3249</v>
      </c>
      <c r="L368" t="s">
        <v>3250</v>
      </c>
      <c r="M368" t="s">
        <v>3251</v>
      </c>
      <c r="N368" t="s">
        <v>70</v>
      </c>
      <c r="O368" t="s">
        <v>3252</v>
      </c>
      <c r="P368" t="s">
        <v>72</v>
      </c>
      <c r="Q368" t="s">
        <v>3253</v>
      </c>
      <c r="R368" t="s">
        <v>74</v>
      </c>
      <c r="S368" t="s">
        <v>75</v>
      </c>
      <c r="T368" t="s">
        <v>127</v>
      </c>
      <c r="U368" t="s">
        <v>1896</v>
      </c>
      <c r="V368" t="s">
        <v>129</v>
      </c>
      <c r="W368" t="s">
        <v>1897</v>
      </c>
      <c r="X368" t="s">
        <v>79</v>
      </c>
      <c r="Y368" t="s">
        <v>80</v>
      </c>
      <c r="Z368" t="s">
        <v>131</v>
      </c>
      <c r="AA368" t="s">
        <v>82</v>
      </c>
      <c r="AB368" s="1">
        <v>44967</v>
      </c>
      <c r="AC368" s="1">
        <v>45291</v>
      </c>
      <c r="AD368" t="s">
        <v>83</v>
      </c>
      <c r="AE368" t="s">
        <v>84</v>
      </c>
      <c r="AF368" s="1">
        <v>42430</v>
      </c>
      <c r="AG368" s="3">
        <v>43371972</v>
      </c>
      <c r="AH368" t="s">
        <v>3254</v>
      </c>
      <c r="AI368" s="1">
        <v>31344</v>
      </c>
      <c r="AJ368" t="s">
        <v>86</v>
      </c>
      <c r="AK368" t="s">
        <v>445</v>
      </c>
      <c r="AL368" t="s">
        <v>3255</v>
      </c>
      <c r="AM368" t="s">
        <v>3256</v>
      </c>
      <c r="AN368" t="str">
        <f t="shared" si="6"/>
        <v>LUNA VALER YASIR</v>
      </c>
      <c r="AO368" t="s">
        <v>90</v>
      </c>
      <c r="AP368" s="1">
        <v>39508</v>
      </c>
      <c r="AQ368" t="s">
        <v>3257</v>
      </c>
      <c r="AR368" t="s">
        <v>92</v>
      </c>
      <c r="AS368" t="s">
        <v>93</v>
      </c>
      <c r="AT368" s="1">
        <v>36526</v>
      </c>
      <c r="AU368" s="1">
        <v>36526</v>
      </c>
      <c r="AV368" t="s">
        <v>94</v>
      </c>
      <c r="AW368" t="s">
        <v>95</v>
      </c>
      <c r="AX368" t="s">
        <v>96</v>
      </c>
      <c r="AZ368" t="s">
        <v>3258</v>
      </c>
      <c r="BB368" t="s">
        <v>3259</v>
      </c>
      <c r="BC368" t="s">
        <v>3260</v>
      </c>
      <c r="BD368" s="1">
        <v>44967</v>
      </c>
      <c r="BE368" t="s">
        <v>3261</v>
      </c>
      <c r="BF368" t="s">
        <v>74</v>
      </c>
      <c r="BI368" t="s">
        <v>72</v>
      </c>
      <c r="BJ368" t="s">
        <v>74</v>
      </c>
    </row>
    <row r="369" spans="1:62" x14ac:dyDescent="0.25">
      <c r="A369" s="5">
        <f>COUNTIF($B$1:B369,REPORTE!$C$3)</f>
        <v>1</v>
      </c>
      <c r="B369" s="3">
        <v>201954</v>
      </c>
      <c r="C369" t="s">
        <v>59</v>
      </c>
      <c r="D369" t="s">
        <v>60</v>
      </c>
      <c r="E369" t="s">
        <v>61</v>
      </c>
      <c r="F369" t="s">
        <v>1701</v>
      </c>
      <c r="G369" t="s">
        <v>2858</v>
      </c>
      <c r="H369" t="s">
        <v>120</v>
      </c>
      <c r="I369" t="s">
        <v>65</v>
      </c>
      <c r="J369" t="s">
        <v>1881</v>
      </c>
      <c r="K369" t="s">
        <v>3249</v>
      </c>
      <c r="L369" t="s">
        <v>3250</v>
      </c>
      <c r="M369" t="s">
        <v>3251</v>
      </c>
      <c r="N369" t="s">
        <v>70</v>
      </c>
      <c r="O369" t="s">
        <v>3252</v>
      </c>
      <c r="P369" t="s">
        <v>72</v>
      </c>
      <c r="Q369" t="s">
        <v>3262</v>
      </c>
      <c r="R369" t="s">
        <v>74</v>
      </c>
      <c r="S369" t="s">
        <v>75</v>
      </c>
      <c r="T369" t="s">
        <v>127</v>
      </c>
      <c r="U369" t="s">
        <v>128</v>
      </c>
      <c r="V369" t="s">
        <v>129</v>
      </c>
      <c r="W369" t="s">
        <v>3263</v>
      </c>
      <c r="X369" t="s">
        <v>407</v>
      </c>
      <c r="Y369" t="s">
        <v>408</v>
      </c>
      <c r="Z369" t="s">
        <v>131</v>
      </c>
      <c r="AA369" t="s">
        <v>82</v>
      </c>
      <c r="AB369" s="1">
        <v>44927</v>
      </c>
      <c r="AC369" s="1">
        <v>45291</v>
      </c>
      <c r="AD369" t="s">
        <v>83</v>
      </c>
      <c r="AE369" t="s">
        <v>84</v>
      </c>
      <c r="AF369" s="1">
        <v>42430</v>
      </c>
      <c r="AG369" s="3">
        <v>24714780</v>
      </c>
      <c r="AH369" t="s">
        <v>3264</v>
      </c>
      <c r="AI369" s="1">
        <v>27212</v>
      </c>
      <c r="AJ369" t="s">
        <v>111</v>
      </c>
      <c r="AK369" t="s">
        <v>876</v>
      </c>
      <c r="AL369" t="s">
        <v>3084</v>
      </c>
      <c r="AM369" t="s">
        <v>3265</v>
      </c>
      <c r="AN369" t="str">
        <f t="shared" si="6"/>
        <v>CRUZ YABAR DANAE HECUBA</v>
      </c>
      <c r="AO369" t="s">
        <v>90</v>
      </c>
      <c r="AP369" s="1">
        <v>42474</v>
      </c>
      <c r="AQ369" t="s">
        <v>119</v>
      </c>
      <c r="AR369" t="s">
        <v>92</v>
      </c>
      <c r="AS369" t="s">
        <v>3266</v>
      </c>
      <c r="AT369" s="1">
        <v>35601</v>
      </c>
      <c r="AU369" s="1">
        <v>42474</v>
      </c>
      <c r="AV369" t="s">
        <v>837</v>
      </c>
      <c r="AW369" t="s">
        <v>95</v>
      </c>
      <c r="AX369" t="s">
        <v>96</v>
      </c>
      <c r="AZ369" t="s">
        <v>3267</v>
      </c>
      <c r="BB369" t="s">
        <v>3268</v>
      </c>
      <c r="BC369" t="s">
        <v>119</v>
      </c>
      <c r="BD369" s="1">
        <v>44862</v>
      </c>
      <c r="BE369" t="s">
        <v>3269</v>
      </c>
      <c r="BF369" t="s">
        <v>101</v>
      </c>
      <c r="BI369" t="s">
        <v>72</v>
      </c>
      <c r="BJ369" t="s">
        <v>74</v>
      </c>
    </row>
    <row r="370" spans="1:62" x14ac:dyDescent="0.25">
      <c r="A370" s="5">
        <f>COUNTIF($B$1:B370,REPORTE!$C$3)</f>
        <v>1</v>
      </c>
      <c r="B370" s="3">
        <v>201954</v>
      </c>
      <c r="C370" t="s">
        <v>59</v>
      </c>
      <c r="D370" t="s">
        <v>60</v>
      </c>
      <c r="E370" t="s">
        <v>61</v>
      </c>
      <c r="F370" t="s">
        <v>1701</v>
      </c>
      <c r="G370" t="s">
        <v>2858</v>
      </c>
      <c r="H370" t="s">
        <v>120</v>
      </c>
      <c r="I370" t="s">
        <v>65</v>
      </c>
      <c r="J370" t="s">
        <v>1881</v>
      </c>
      <c r="K370" t="s">
        <v>3249</v>
      </c>
      <c r="L370" t="s">
        <v>3250</v>
      </c>
      <c r="M370" t="s">
        <v>3251</v>
      </c>
      <c r="N370" t="s">
        <v>70</v>
      </c>
      <c r="O370" t="s">
        <v>3252</v>
      </c>
      <c r="P370" t="s">
        <v>72</v>
      </c>
      <c r="Q370" t="s">
        <v>3270</v>
      </c>
      <c r="R370" t="s">
        <v>74</v>
      </c>
      <c r="S370" t="s">
        <v>75</v>
      </c>
      <c r="T370" t="s">
        <v>75</v>
      </c>
      <c r="U370" t="s">
        <v>140</v>
      </c>
      <c r="V370" t="s">
        <v>141</v>
      </c>
      <c r="W370" t="s">
        <v>142</v>
      </c>
      <c r="X370" t="s">
        <v>74</v>
      </c>
      <c r="Y370" t="s">
        <v>143</v>
      </c>
      <c r="Z370" t="s">
        <v>81</v>
      </c>
      <c r="AA370" t="s">
        <v>82</v>
      </c>
      <c r="AB370" s="1">
        <v>44987</v>
      </c>
      <c r="AC370" s="1">
        <v>45291</v>
      </c>
      <c r="AD370" t="s">
        <v>145</v>
      </c>
      <c r="AE370" t="s">
        <v>146</v>
      </c>
      <c r="AF370" t="s">
        <v>100</v>
      </c>
      <c r="AG370" s="3">
        <v>73577781</v>
      </c>
      <c r="AH370" t="s">
        <v>3271</v>
      </c>
      <c r="AI370" s="1">
        <v>34981</v>
      </c>
      <c r="AJ370" t="s">
        <v>86</v>
      </c>
      <c r="AK370" t="s">
        <v>369</v>
      </c>
      <c r="AL370" t="s">
        <v>605</v>
      </c>
      <c r="AM370" t="s">
        <v>3272</v>
      </c>
      <c r="AN370" t="str">
        <f t="shared" si="6"/>
        <v>APARICIO MAMANI DUSSAN ALEXANDER</v>
      </c>
      <c r="AO370" t="s">
        <v>90</v>
      </c>
      <c r="AP370" s="1">
        <v>2</v>
      </c>
      <c r="AQ370" t="s">
        <v>119</v>
      </c>
      <c r="AR370" t="s">
        <v>150</v>
      </c>
      <c r="AS370" t="s">
        <v>101</v>
      </c>
      <c r="AT370" s="1">
        <v>2</v>
      </c>
      <c r="AU370" s="1">
        <v>2</v>
      </c>
      <c r="AV370" t="s">
        <v>420</v>
      </c>
      <c r="AW370" t="s">
        <v>3273</v>
      </c>
      <c r="AX370" t="s">
        <v>200</v>
      </c>
      <c r="AY370" t="s">
        <v>153</v>
      </c>
      <c r="AZ370" t="s">
        <v>879</v>
      </c>
      <c r="BA370" t="s">
        <v>155</v>
      </c>
      <c r="BB370" t="s">
        <v>3274</v>
      </c>
      <c r="BC370" t="s">
        <v>3275</v>
      </c>
      <c r="BD370" s="1">
        <v>44994</v>
      </c>
      <c r="BE370" t="s">
        <v>3276</v>
      </c>
      <c r="BF370" t="s">
        <v>74</v>
      </c>
      <c r="BI370" t="s">
        <v>72</v>
      </c>
      <c r="BJ370" t="s">
        <v>74</v>
      </c>
    </row>
    <row r="371" spans="1:62" x14ac:dyDescent="0.25">
      <c r="A371" s="5">
        <f>COUNTIF($B$1:B371,REPORTE!$C$3)</f>
        <v>1</v>
      </c>
      <c r="B371" s="3">
        <v>201954</v>
      </c>
      <c r="C371" t="s">
        <v>59</v>
      </c>
      <c r="D371" t="s">
        <v>60</v>
      </c>
      <c r="E371" t="s">
        <v>61</v>
      </c>
      <c r="F371" t="s">
        <v>1701</v>
      </c>
      <c r="G371" t="s">
        <v>2858</v>
      </c>
      <c r="H371" t="s">
        <v>120</v>
      </c>
      <c r="I371" t="s">
        <v>65</v>
      </c>
      <c r="J371" t="s">
        <v>1881</v>
      </c>
      <c r="K371" t="s">
        <v>3249</v>
      </c>
      <c r="L371" t="s">
        <v>3250</v>
      </c>
      <c r="M371" t="s">
        <v>3251</v>
      </c>
      <c r="N371" t="s">
        <v>70</v>
      </c>
      <c r="O371" t="s">
        <v>3252</v>
      </c>
      <c r="P371" t="s">
        <v>72</v>
      </c>
      <c r="Q371" t="s">
        <v>3277</v>
      </c>
      <c r="R371" t="s">
        <v>74</v>
      </c>
      <c r="S371" t="s">
        <v>75</v>
      </c>
      <c r="T371" t="s">
        <v>75</v>
      </c>
      <c r="U371" t="s">
        <v>160</v>
      </c>
      <c r="V371" t="s">
        <v>77</v>
      </c>
      <c r="W371" t="s">
        <v>3278</v>
      </c>
      <c r="X371" t="s">
        <v>79</v>
      </c>
      <c r="Y371" t="s">
        <v>80</v>
      </c>
      <c r="Z371" t="s">
        <v>81</v>
      </c>
      <c r="AA371" t="s">
        <v>82</v>
      </c>
      <c r="AD371" t="s">
        <v>83</v>
      </c>
      <c r="AE371" t="s">
        <v>84</v>
      </c>
      <c r="AF371" s="1">
        <v>42430</v>
      </c>
      <c r="AG371" s="3">
        <v>42553674</v>
      </c>
      <c r="AH371" t="s">
        <v>3279</v>
      </c>
      <c r="AI371" s="1">
        <v>30829</v>
      </c>
      <c r="AJ371" t="s">
        <v>86</v>
      </c>
      <c r="AK371" t="s">
        <v>2467</v>
      </c>
      <c r="AL371" t="s">
        <v>605</v>
      </c>
      <c r="AM371" t="s">
        <v>3280</v>
      </c>
      <c r="AN371" t="str">
        <f t="shared" si="6"/>
        <v>VELASQUEZ MAMANI GUIDO</v>
      </c>
      <c r="AO371" t="s">
        <v>90</v>
      </c>
      <c r="AP371" s="1">
        <v>40603</v>
      </c>
      <c r="AQ371" t="s">
        <v>3281</v>
      </c>
      <c r="AR371" t="s">
        <v>92</v>
      </c>
      <c r="AS371" t="s">
        <v>93</v>
      </c>
      <c r="AT371" s="1">
        <v>36526</v>
      </c>
      <c r="AU371" s="1">
        <v>36526</v>
      </c>
      <c r="AV371" t="s">
        <v>94</v>
      </c>
      <c r="AW371" t="s">
        <v>95</v>
      </c>
      <c r="AX371" t="s">
        <v>96</v>
      </c>
      <c r="AZ371" t="s">
        <v>3282</v>
      </c>
      <c r="BB371" t="s">
        <v>3283</v>
      </c>
      <c r="BC371" t="s">
        <v>3284</v>
      </c>
      <c r="BD371" t="s">
        <v>100</v>
      </c>
      <c r="BE371" t="s">
        <v>74</v>
      </c>
      <c r="BF371" t="s">
        <v>101</v>
      </c>
      <c r="BI371" t="s">
        <v>72</v>
      </c>
      <c r="BJ371" t="s">
        <v>74</v>
      </c>
    </row>
    <row r="372" spans="1:62" x14ac:dyDescent="0.25">
      <c r="A372" s="5">
        <f>COUNTIF($B$1:B372,REPORTE!$C$3)</f>
        <v>1</v>
      </c>
      <c r="B372" s="3">
        <v>201954</v>
      </c>
      <c r="C372" t="s">
        <v>59</v>
      </c>
      <c r="D372" t="s">
        <v>60</v>
      </c>
      <c r="E372" t="s">
        <v>61</v>
      </c>
      <c r="F372" t="s">
        <v>1701</v>
      </c>
      <c r="G372" t="s">
        <v>2858</v>
      </c>
      <c r="H372" t="s">
        <v>120</v>
      </c>
      <c r="I372" t="s">
        <v>65</v>
      </c>
      <c r="J372" t="s">
        <v>1881</v>
      </c>
      <c r="K372" t="s">
        <v>3249</v>
      </c>
      <c r="L372" t="s">
        <v>3250</v>
      </c>
      <c r="M372" t="s">
        <v>3251</v>
      </c>
      <c r="N372" t="s">
        <v>70</v>
      </c>
      <c r="O372" t="s">
        <v>3252</v>
      </c>
      <c r="P372" t="s">
        <v>72</v>
      </c>
      <c r="Q372" t="s">
        <v>3285</v>
      </c>
      <c r="R372" t="s">
        <v>74</v>
      </c>
      <c r="S372" t="s">
        <v>75</v>
      </c>
      <c r="T372" t="s">
        <v>75</v>
      </c>
      <c r="U372" t="s">
        <v>160</v>
      </c>
      <c r="V372" t="s">
        <v>77</v>
      </c>
      <c r="W372" t="s">
        <v>3286</v>
      </c>
      <c r="X372" t="s">
        <v>181</v>
      </c>
      <c r="Y372" t="s">
        <v>143</v>
      </c>
      <c r="Z372" t="s">
        <v>81</v>
      </c>
      <c r="AA372" t="s">
        <v>82</v>
      </c>
      <c r="AD372" t="s">
        <v>83</v>
      </c>
      <c r="AE372" t="s">
        <v>84</v>
      </c>
      <c r="AF372" s="1">
        <v>36526</v>
      </c>
      <c r="AG372" s="3">
        <v>24696072</v>
      </c>
      <c r="AH372" t="s">
        <v>3287</v>
      </c>
      <c r="AI372" s="1">
        <v>21623</v>
      </c>
      <c r="AJ372" t="s">
        <v>86</v>
      </c>
      <c r="AK372" t="s">
        <v>294</v>
      </c>
      <c r="AL372" t="s">
        <v>2018</v>
      </c>
      <c r="AM372" t="s">
        <v>808</v>
      </c>
      <c r="AN372" t="str">
        <f t="shared" si="6"/>
        <v>ARAGON FLOREZ NICOLAS</v>
      </c>
      <c r="AO372" t="s">
        <v>92</v>
      </c>
      <c r="AP372" t="s">
        <v>100</v>
      </c>
      <c r="AQ372" t="s">
        <v>119</v>
      </c>
      <c r="AR372" t="s">
        <v>92</v>
      </c>
      <c r="AS372" t="s">
        <v>119</v>
      </c>
      <c r="AT372" t="s">
        <v>100</v>
      </c>
      <c r="AU372" t="s">
        <v>100</v>
      </c>
      <c r="AV372" t="s">
        <v>119</v>
      </c>
      <c r="AW372" t="s">
        <v>95</v>
      </c>
      <c r="AX372" t="s">
        <v>136</v>
      </c>
      <c r="AZ372" t="s">
        <v>119</v>
      </c>
      <c r="BB372" t="s">
        <v>3288</v>
      </c>
      <c r="BC372" t="s">
        <v>119</v>
      </c>
      <c r="BD372" t="s">
        <v>100</v>
      </c>
      <c r="BE372" t="s">
        <v>74</v>
      </c>
      <c r="BF372" t="s">
        <v>101</v>
      </c>
      <c r="BI372" t="s">
        <v>72</v>
      </c>
      <c r="BJ372" t="s">
        <v>74</v>
      </c>
    </row>
    <row r="373" spans="1:62" x14ac:dyDescent="0.25">
      <c r="A373" s="5">
        <f>COUNTIF($B$1:B373,REPORTE!$C$3)</f>
        <v>1</v>
      </c>
      <c r="B373" s="3">
        <v>201954</v>
      </c>
      <c r="C373" t="s">
        <v>59</v>
      </c>
      <c r="D373" t="s">
        <v>60</v>
      </c>
      <c r="E373" t="s">
        <v>61</v>
      </c>
      <c r="F373" t="s">
        <v>1701</v>
      </c>
      <c r="G373" t="s">
        <v>2858</v>
      </c>
      <c r="H373" t="s">
        <v>120</v>
      </c>
      <c r="I373" t="s">
        <v>65</v>
      </c>
      <c r="J373" t="s">
        <v>1881</v>
      </c>
      <c r="K373" t="s">
        <v>3249</v>
      </c>
      <c r="L373" t="s">
        <v>3250</v>
      </c>
      <c r="M373" t="s">
        <v>3251</v>
      </c>
      <c r="N373" t="s">
        <v>70</v>
      </c>
      <c r="O373" t="s">
        <v>3252</v>
      </c>
      <c r="P373" t="s">
        <v>72</v>
      </c>
      <c r="Q373" t="s">
        <v>3289</v>
      </c>
      <c r="R373" t="s">
        <v>74</v>
      </c>
      <c r="S373" t="s">
        <v>75</v>
      </c>
      <c r="T373" t="s">
        <v>75</v>
      </c>
      <c r="U373" t="s">
        <v>160</v>
      </c>
      <c r="V373" t="s">
        <v>77</v>
      </c>
      <c r="W373" t="s">
        <v>3290</v>
      </c>
      <c r="X373" t="s">
        <v>108</v>
      </c>
      <c r="Y373" t="s">
        <v>109</v>
      </c>
      <c r="Z373" t="s">
        <v>81</v>
      </c>
      <c r="AA373" t="s">
        <v>82</v>
      </c>
      <c r="AD373" t="s">
        <v>83</v>
      </c>
      <c r="AE373" t="s">
        <v>84</v>
      </c>
      <c r="AF373" s="1">
        <v>38930</v>
      </c>
      <c r="AG373" s="3">
        <v>24706354</v>
      </c>
      <c r="AH373" t="s">
        <v>3291</v>
      </c>
      <c r="AI373" s="1">
        <v>26651</v>
      </c>
      <c r="AJ373" t="s">
        <v>111</v>
      </c>
      <c r="AK373" t="s">
        <v>3034</v>
      </c>
      <c r="AL373" t="s">
        <v>3292</v>
      </c>
      <c r="AM373" t="s">
        <v>3293</v>
      </c>
      <c r="AN373" t="str">
        <f t="shared" si="6"/>
        <v>VEGA ÑAHUI JUANA LUISA</v>
      </c>
      <c r="AO373" t="s">
        <v>90</v>
      </c>
      <c r="AP373" t="s">
        <v>100</v>
      </c>
      <c r="AQ373" t="s">
        <v>119</v>
      </c>
      <c r="AR373" t="s">
        <v>92</v>
      </c>
      <c r="AS373" t="s">
        <v>101</v>
      </c>
      <c r="AT373" t="s">
        <v>100</v>
      </c>
      <c r="AU373" t="s">
        <v>100</v>
      </c>
      <c r="AV373" t="s">
        <v>119</v>
      </c>
      <c r="AW373" t="s">
        <v>95</v>
      </c>
      <c r="AX373" t="s">
        <v>96</v>
      </c>
      <c r="AZ373" t="s">
        <v>3294</v>
      </c>
      <c r="BB373" t="s">
        <v>3295</v>
      </c>
      <c r="BC373" t="s">
        <v>119</v>
      </c>
      <c r="BD373" t="s">
        <v>100</v>
      </c>
      <c r="BE373" t="s">
        <v>74</v>
      </c>
      <c r="BF373" t="s">
        <v>101</v>
      </c>
      <c r="BI373" t="s">
        <v>72</v>
      </c>
      <c r="BJ373" t="s">
        <v>74</v>
      </c>
    </row>
    <row r="374" spans="1:62" x14ac:dyDescent="0.25">
      <c r="A374" s="5">
        <f>COUNTIF($B$1:B374,REPORTE!$C$3)</f>
        <v>1</v>
      </c>
      <c r="B374" s="3">
        <v>201954</v>
      </c>
      <c r="C374" t="s">
        <v>59</v>
      </c>
      <c r="D374" t="s">
        <v>60</v>
      </c>
      <c r="E374" t="s">
        <v>61</v>
      </c>
      <c r="F374" t="s">
        <v>1701</v>
      </c>
      <c r="G374" t="s">
        <v>2858</v>
      </c>
      <c r="H374" t="s">
        <v>120</v>
      </c>
      <c r="I374" t="s">
        <v>65</v>
      </c>
      <c r="J374" t="s">
        <v>1881</v>
      </c>
      <c r="K374" t="s">
        <v>3249</v>
      </c>
      <c r="L374" t="s">
        <v>3250</v>
      </c>
      <c r="M374" t="s">
        <v>3251</v>
      </c>
      <c r="N374" t="s">
        <v>70</v>
      </c>
      <c r="O374" t="s">
        <v>3252</v>
      </c>
      <c r="P374" t="s">
        <v>72</v>
      </c>
      <c r="Q374" t="s">
        <v>3296</v>
      </c>
      <c r="R374" t="s">
        <v>74</v>
      </c>
      <c r="S374" t="s">
        <v>75</v>
      </c>
      <c r="T374" t="s">
        <v>75</v>
      </c>
      <c r="U374" t="s">
        <v>160</v>
      </c>
      <c r="V374" t="s">
        <v>77</v>
      </c>
      <c r="W374" t="s">
        <v>3297</v>
      </c>
      <c r="X374" t="s">
        <v>108</v>
      </c>
      <c r="Y374" t="s">
        <v>109</v>
      </c>
      <c r="Z374" t="s">
        <v>81</v>
      </c>
      <c r="AA374" t="s">
        <v>82</v>
      </c>
      <c r="AD374" t="s">
        <v>83</v>
      </c>
      <c r="AE374" t="s">
        <v>84</v>
      </c>
      <c r="AF374" s="1">
        <v>30145</v>
      </c>
      <c r="AG374" s="3">
        <v>42308523</v>
      </c>
      <c r="AH374" t="s">
        <v>3298</v>
      </c>
      <c r="AI374" s="1">
        <v>30145</v>
      </c>
      <c r="AJ374" t="s">
        <v>111</v>
      </c>
      <c r="AK374" t="s">
        <v>2538</v>
      </c>
      <c r="AL374" t="s">
        <v>470</v>
      </c>
      <c r="AM374" t="s">
        <v>3299</v>
      </c>
      <c r="AN374" t="str">
        <f t="shared" si="6"/>
        <v>MIRANDA TACO EVA EVELIN</v>
      </c>
      <c r="AO374" t="s">
        <v>90</v>
      </c>
      <c r="AP374" s="1">
        <v>2</v>
      </c>
      <c r="AQ374" t="s">
        <v>3300</v>
      </c>
      <c r="AR374" t="s">
        <v>92</v>
      </c>
      <c r="AS374" t="s">
        <v>101</v>
      </c>
      <c r="AT374" s="1">
        <v>2</v>
      </c>
      <c r="AU374" s="1">
        <v>2</v>
      </c>
      <c r="AV374" t="s">
        <v>94</v>
      </c>
      <c r="AW374" t="s">
        <v>95</v>
      </c>
      <c r="AX374" t="s">
        <v>96</v>
      </c>
      <c r="AZ374" t="s">
        <v>3301</v>
      </c>
      <c r="BB374" t="s">
        <v>3302</v>
      </c>
      <c r="BC374" t="s">
        <v>3303</v>
      </c>
      <c r="BD374" t="s">
        <v>100</v>
      </c>
      <c r="BE374" t="s">
        <v>74</v>
      </c>
      <c r="BF374" t="s">
        <v>101</v>
      </c>
      <c r="BI374" t="s">
        <v>72</v>
      </c>
      <c r="BJ374" t="s">
        <v>74</v>
      </c>
    </row>
    <row r="375" spans="1:62" x14ac:dyDescent="0.25">
      <c r="A375" s="5">
        <f>COUNTIF($B$1:B375,REPORTE!$C$3)</f>
        <v>1</v>
      </c>
      <c r="B375" s="3">
        <v>201954</v>
      </c>
      <c r="C375" t="s">
        <v>59</v>
      </c>
      <c r="D375" t="s">
        <v>60</v>
      </c>
      <c r="E375" t="s">
        <v>61</v>
      </c>
      <c r="F375" t="s">
        <v>1701</v>
      </c>
      <c r="G375" t="s">
        <v>2858</v>
      </c>
      <c r="H375" t="s">
        <v>120</v>
      </c>
      <c r="I375" t="s">
        <v>65</v>
      </c>
      <c r="J375" t="s">
        <v>1881</v>
      </c>
      <c r="K375" t="s">
        <v>3249</v>
      </c>
      <c r="L375" t="s">
        <v>3250</v>
      </c>
      <c r="M375" t="s">
        <v>3251</v>
      </c>
      <c r="N375" t="s">
        <v>70</v>
      </c>
      <c r="O375" t="s">
        <v>3252</v>
      </c>
      <c r="P375" t="s">
        <v>72</v>
      </c>
      <c r="Q375" t="s">
        <v>3304</v>
      </c>
      <c r="R375" t="s">
        <v>74</v>
      </c>
      <c r="S375" t="s">
        <v>75</v>
      </c>
      <c r="T375" t="s">
        <v>75</v>
      </c>
      <c r="U375" t="s">
        <v>160</v>
      </c>
      <c r="V375" t="s">
        <v>77</v>
      </c>
      <c r="W375" t="s">
        <v>3305</v>
      </c>
      <c r="X375" t="s">
        <v>181</v>
      </c>
      <c r="Y375" t="s">
        <v>143</v>
      </c>
      <c r="Z375" t="s">
        <v>81</v>
      </c>
      <c r="AA375" t="s">
        <v>82</v>
      </c>
      <c r="AD375" t="s">
        <v>83</v>
      </c>
      <c r="AE375" t="s">
        <v>84</v>
      </c>
      <c r="AF375" s="1">
        <v>36526</v>
      </c>
      <c r="AG375" s="3">
        <v>24661575</v>
      </c>
      <c r="AH375" t="s">
        <v>3306</v>
      </c>
      <c r="AI375" s="1">
        <v>21379</v>
      </c>
      <c r="AJ375" t="s">
        <v>111</v>
      </c>
      <c r="AK375" t="s">
        <v>264</v>
      </c>
      <c r="AL375" t="s">
        <v>1068</v>
      </c>
      <c r="AM375" t="s">
        <v>3307</v>
      </c>
      <c r="AN375" t="str">
        <f t="shared" si="6"/>
        <v>QUISPE AGUILAR JUSTA</v>
      </c>
      <c r="AO375" t="s">
        <v>92</v>
      </c>
      <c r="AP375" t="s">
        <v>100</v>
      </c>
      <c r="AQ375" t="s">
        <v>119</v>
      </c>
      <c r="AR375" t="s">
        <v>92</v>
      </c>
      <c r="AS375" t="s">
        <v>119</v>
      </c>
      <c r="AT375" t="s">
        <v>100</v>
      </c>
      <c r="AU375" t="s">
        <v>100</v>
      </c>
      <c r="AV375" t="s">
        <v>119</v>
      </c>
      <c r="AW375" t="s">
        <v>95</v>
      </c>
      <c r="AX375" t="s">
        <v>136</v>
      </c>
      <c r="AZ375" t="s">
        <v>119</v>
      </c>
      <c r="BB375" t="s">
        <v>3308</v>
      </c>
      <c r="BC375" t="s">
        <v>119</v>
      </c>
      <c r="BD375" t="s">
        <v>100</v>
      </c>
      <c r="BE375" t="s">
        <v>74</v>
      </c>
      <c r="BF375" t="s">
        <v>101</v>
      </c>
      <c r="BI375" t="s">
        <v>72</v>
      </c>
      <c r="BJ375" t="s">
        <v>74</v>
      </c>
    </row>
    <row r="376" spans="1:62" x14ac:dyDescent="0.25">
      <c r="A376" s="5">
        <f>COUNTIF($B$1:B376,REPORTE!$C$3)</f>
        <v>1</v>
      </c>
      <c r="B376" s="3">
        <v>201954</v>
      </c>
      <c r="C376" t="s">
        <v>59</v>
      </c>
      <c r="D376" t="s">
        <v>60</v>
      </c>
      <c r="E376" t="s">
        <v>61</v>
      </c>
      <c r="F376" t="s">
        <v>1701</v>
      </c>
      <c r="G376" t="s">
        <v>2858</v>
      </c>
      <c r="H376" t="s">
        <v>120</v>
      </c>
      <c r="I376" t="s">
        <v>65</v>
      </c>
      <c r="J376" t="s">
        <v>1881</v>
      </c>
      <c r="K376" t="s">
        <v>3249</v>
      </c>
      <c r="L376" t="s">
        <v>3250</v>
      </c>
      <c r="M376" t="s">
        <v>3251</v>
      </c>
      <c r="N376" t="s">
        <v>70</v>
      </c>
      <c r="O376" t="s">
        <v>3252</v>
      </c>
      <c r="P376" t="s">
        <v>72</v>
      </c>
      <c r="Q376" t="s">
        <v>3309</v>
      </c>
      <c r="R376" t="s">
        <v>74</v>
      </c>
      <c r="S376" t="s">
        <v>75</v>
      </c>
      <c r="T376" t="s">
        <v>75</v>
      </c>
      <c r="U376" t="s">
        <v>140</v>
      </c>
      <c r="V376" t="s">
        <v>77</v>
      </c>
      <c r="W376" t="s">
        <v>3310</v>
      </c>
      <c r="X376" t="s">
        <v>181</v>
      </c>
      <c r="Y376" t="s">
        <v>143</v>
      </c>
      <c r="Z376" t="s">
        <v>81</v>
      </c>
      <c r="AA376" t="s">
        <v>82</v>
      </c>
      <c r="AD376" t="s">
        <v>83</v>
      </c>
      <c r="AE376" t="s">
        <v>84</v>
      </c>
      <c r="AF376" t="s">
        <v>100</v>
      </c>
      <c r="AG376" s="3">
        <v>24701752</v>
      </c>
      <c r="AH376" t="s">
        <v>3311</v>
      </c>
      <c r="AI376" s="1">
        <v>24974</v>
      </c>
      <c r="AJ376" t="s">
        <v>86</v>
      </c>
      <c r="AK376" t="s">
        <v>2201</v>
      </c>
      <c r="AL376" t="s">
        <v>1634</v>
      </c>
      <c r="AM376" t="s">
        <v>3312</v>
      </c>
      <c r="AN376" t="str">
        <f t="shared" si="6"/>
        <v>PUMALIQUE LOPEZ JUAN URBANO</v>
      </c>
      <c r="AO376" t="s">
        <v>90</v>
      </c>
      <c r="AP376" s="1">
        <v>2</v>
      </c>
      <c r="AQ376" t="s">
        <v>119</v>
      </c>
      <c r="AR376" t="s">
        <v>279</v>
      </c>
      <c r="AS376" t="s">
        <v>101</v>
      </c>
      <c r="AT376" s="1">
        <v>2</v>
      </c>
      <c r="AU376" s="1">
        <v>2</v>
      </c>
      <c r="AV376" t="s">
        <v>420</v>
      </c>
      <c r="AW376" t="s">
        <v>95</v>
      </c>
      <c r="AX376" t="s">
        <v>200</v>
      </c>
      <c r="AY376" t="s">
        <v>153</v>
      </c>
      <c r="AZ376" t="s">
        <v>879</v>
      </c>
      <c r="BA376" t="s">
        <v>155</v>
      </c>
      <c r="BB376" t="s">
        <v>3313</v>
      </c>
      <c r="BC376" t="s">
        <v>3314</v>
      </c>
      <c r="BD376" s="1">
        <v>44610</v>
      </c>
      <c r="BE376" t="s">
        <v>3315</v>
      </c>
      <c r="BF376" t="s">
        <v>74</v>
      </c>
      <c r="BI376" t="s">
        <v>72</v>
      </c>
      <c r="BJ376" t="s">
        <v>74</v>
      </c>
    </row>
    <row r="377" spans="1:62" x14ac:dyDescent="0.25">
      <c r="A377" s="5">
        <f>COUNTIF($B$1:B377,REPORTE!$C$3)</f>
        <v>1</v>
      </c>
      <c r="B377" s="3">
        <v>201954</v>
      </c>
      <c r="C377" t="s">
        <v>59</v>
      </c>
      <c r="D377" t="s">
        <v>60</v>
      </c>
      <c r="E377" t="s">
        <v>61</v>
      </c>
      <c r="F377" t="s">
        <v>1701</v>
      </c>
      <c r="G377" t="s">
        <v>2858</v>
      </c>
      <c r="H377" t="s">
        <v>120</v>
      </c>
      <c r="I377" t="s">
        <v>65</v>
      </c>
      <c r="J377" t="s">
        <v>1881</v>
      </c>
      <c r="K377" t="s">
        <v>3249</v>
      </c>
      <c r="L377" t="s">
        <v>3250</v>
      </c>
      <c r="M377" t="s">
        <v>3251</v>
      </c>
      <c r="N377" t="s">
        <v>70</v>
      </c>
      <c r="O377" t="s">
        <v>3252</v>
      </c>
      <c r="P377" t="s">
        <v>72</v>
      </c>
      <c r="Q377" t="s">
        <v>3316</v>
      </c>
      <c r="R377" t="s">
        <v>74</v>
      </c>
      <c r="S377" t="s">
        <v>75</v>
      </c>
      <c r="T377" t="s">
        <v>75</v>
      </c>
      <c r="U377" t="s">
        <v>160</v>
      </c>
      <c r="V377" t="s">
        <v>77</v>
      </c>
      <c r="W377" t="s">
        <v>3317</v>
      </c>
      <c r="X377" t="s">
        <v>181</v>
      </c>
      <c r="Y377" t="s">
        <v>143</v>
      </c>
      <c r="Z377" t="s">
        <v>81</v>
      </c>
      <c r="AA377" t="s">
        <v>82</v>
      </c>
      <c r="AD377" t="s">
        <v>83</v>
      </c>
      <c r="AE377" t="s">
        <v>84</v>
      </c>
      <c r="AF377" s="1">
        <v>36526</v>
      </c>
      <c r="AG377" s="3">
        <v>24660623</v>
      </c>
      <c r="AH377" t="s">
        <v>3318</v>
      </c>
      <c r="AI377" s="1">
        <v>23440</v>
      </c>
      <c r="AJ377" t="s">
        <v>111</v>
      </c>
      <c r="AK377" t="s">
        <v>3319</v>
      </c>
      <c r="AL377" t="s">
        <v>1890</v>
      </c>
      <c r="AM377" t="s">
        <v>2885</v>
      </c>
      <c r="AN377" t="str">
        <f t="shared" si="6"/>
        <v>VENGOA CHACON LUCY</v>
      </c>
      <c r="AO377" t="s">
        <v>92</v>
      </c>
      <c r="AP377" t="s">
        <v>100</v>
      </c>
      <c r="AQ377" t="s">
        <v>119</v>
      </c>
      <c r="AR377" t="s">
        <v>92</v>
      </c>
      <c r="AS377" t="s">
        <v>119</v>
      </c>
      <c r="AT377" t="s">
        <v>100</v>
      </c>
      <c r="AU377" t="s">
        <v>100</v>
      </c>
      <c r="AV377" t="s">
        <v>119</v>
      </c>
      <c r="AW377" t="s">
        <v>95</v>
      </c>
      <c r="AX377" t="s">
        <v>136</v>
      </c>
      <c r="AZ377" t="s">
        <v>119</v>
      </c>
      <c r="BB377" t="s">
        <v>3320</v>
      </c>
      <c r="BC377" t="s">
        <v>119</v>
      </c>
      <c r="BD377" t="s">
        <v>100</v>
      </c>
      <c r="BE377" t="s">
        <v>74</v>
      </c>
      <c r="BF377" t="s">
        <v>101</v>
      </c>
      <c r="BI377" t="s">
        <v>72</v>
      </c>
      <c r="BJ377" t="s">
        <v>74</v>
      </c>
    </row>
    <row r="378" spans="1:62" x14ac:dyDescent="0.25">
      <c r="A378" s="5">
        <f>COUNTIF($B$1:B378,REPORTE!$C$3)</f>
        <v>1</v>
      </c>
      <c r="B378" s="3">
        <v>201954</v>
      </c>
      <c r="C378" t="s">
        <v>59</v>
      </c>
      <c r="D378" t="s">
        <v>60</v>
      </c>
      <c r="E378" t="s">
        <v>61</v>
      </c>
      <c r="F378" t="s">
        <v>1701</v>
      </c>
      <c r="G378" t="s">
        <v>2858</v>
      </c>
      <c r="H378" t="s">
        <v>120</v>
      </c>
      <c r="I378" t="s">
        <v>65</v>
      </c>
      <c r="J378" t="s">
        <v>1881</v>
      </c>
      <c r="K378" t="s">
        <v>3249</v>
      </c>
      <c r="L378" t="s">
        <v>3250</v>
      </c>
      <c r="M378" t="s">
        <v>3251</v>
      </c>
      <c r="N378" t="s">
        <v>70</v>
      </c>
      <c r="O378" t="s">
        <v>3252</v>
      </c>
      <c r="P378" t="s">
        <v>72</v>
      </c>
      <c r="Q378" t="s">
        <v>3321</v>
      </c>
      <c r="R378" t="s">
        <v>74</v>
      </c>
      <c r="S378" t="s">
        <v>75</v>
      </c>
      <c r="T378" t="s">
        <v>75</v>
      </c>
      <c r="U378" t="s">
        <v>160</v>
      </c>
      <c r="V378" t="s">
        <v>141</v>
      </c>
      <c r="W378" t="s">
        <v>3322</v>
      </c>
      <c r="X378" t="s">
        <v>74</v>
      </c>
      <c r="Y378" t="s">
        <v>143</v>
      </c>
      <c r="Z378" t="s">
        <v>81</v>
      </c>
      <c r="AA378" t="s">
        <v>82</v>
      </c>
      <c r="AB378" s="1">
        <v>44986</v>
      </c>
      <c r="AC378" s="1">
        <v>45291</v>
      </c>
      <c r="AD378" t="s">
        <v>207</v>
      </c>
      <c r="AE378" t="s">
        <v>146</v>
      </c>
      <c r="AF378" t="s">
        <v>100</v>
      </c>
      <c r="AG378" s="3">
        <v>42440882</v>
      </c>
      <c r="AH378" t="s">
        <v>3323</v>
      </c>
      <c r="AI378" s="1">
        <v>30856</v>
      </c>
      <c r="AJ378" t="s">
        <v>111</v>
      </c>
      <c r="AK378" t="s">
        <v>210</v>
      </c>
      <c r="AL378" t="s">
        <v>1489</v>
      </c>
      <c r="AM378" t="s">
        <v>3324</v>
      </c>
      <c r="AN378" t="str">
        <f t="shared" si="6"/>
        <v>CAHUANA MENDOZA MARIA</v>
      </c>
      <c r="AO378" t="s">
        <v>90</v>
      </c>
      <c r="AP378" s="1">
        <v>2</v>
      </c>
      <c r="AQ378" t="s">
        <v>3325</v>
      </c>
      <c r="AR378" t="s">
        <v>150</v>
      </c>
      <c r="AS378" t="s">
        <v>101</v>
      </c>
      <c r="AT378" s="1">
        <v>2</v>
      </c>
      <c r="AU378" s="1">
        <v>2</v>
      </c>
      <c r="AV378" t="s">
        <v>3326</v>
      </c>
      <c r="AW378" t="s">
        <v>95</v>
      </c>
      <c r="AX378" t="s">
        <v>200</v>
      </c>
      <c r="AY378" t="s">
        <v>153</v>
      </c>
      <c r="AZ378" t="s">
        <v>1639</v>
      </c>
      <c r="BA378" t="s">
        <v>155</v>
      </c>
      <c r="BB378" t="s">
        <v>3327</v>
      </c>
      <c r="BC378" t="s">
        <v>3328</v>
      </c>
      <c r="BD378" s="1">
        <v>44971</v>
      </c>
      <c r="BE378" t="s">
        <v>3329</v>
      </c>
      <c r="BF378" t="s">
        <v>74</v>
      </c>
      <c r="BI378" t="s">
        <v>72</v>
      </c>
      <c r="BJ378" t="s">
        <v>74</v>
      </c>
    </row>
    <row r="379" spans="1:62" x14ac:dyDescent="0.25">
      <c r="A379" s="5">
        <f>COUNTIF($B$1:B379,REPORTE!$C$3)</f>
        <v>1</v>
      </c>
      <c r="B379" s="3">
        <v>201954</v>
      </c>
      <c r="C379" t="s">
        <v>59</v>
      </c>
      <c r="D379" t="s">
        <v>60</v>
      </c>
      <c r="E379" t="s">
        <v>61</v>
      </c>
      <c r="F379" t="s">
        <v>1701</v>
      </c>
      <c r="G379" t="s">
        <v>2858</v>
      </c>
      <c r="H379" t="s">
        <v>120</v>
      </c>
      <c r="I379" t="s">
        <v>65</v>
      </c>
      <c r="J379" t="s">
        <v>1881</v>
      </c>
      <c r="K379" t="s">
        <v>3249</v>
      </c>
      <c r="L379" t="s">
        <v>3250</v>
      </c>
      <c r="M379" t="s">
        <v>3251</v>
      </c>
      <c r="N379" t="s">
        <v>70</v>
      </c>
      <c r="O379" t="s">
        <v>3252</v>
      </c>
      <c r="P379" t="s">
        <v>72</v>
      </c>
      <c r="Q379" t="s">
        <v>3330</v>
      </c>
      <c r="R379" t="s">
        <v>74</v>
      </c>
      <c r="S379" t="s">
        <v>75</v>
      </c>
      <c r="T379" t="s">
        <v>75</v>
      </c>
      <c r="U379" t="s">
        <v>160</v>
      </c>
      <c r="V379" t="s">
        <v>141</v>
      </c>
      <c r="W379" t="s">
        <v>3331</v>
      </c>
      <c r="X379" t="s">
        <v>74</v>
      </c>
      <c r="Y379" t="s">
        <v>143</v>
      </c>
      <c r="Z379" t="s">
        <v>81</v>
      </c>
      <c r="AA379" t="s">
        <v>82</v>
      </c>
      <c r="AB379" s="1">
        <v>44986</v>
      </c>
      <c r="AC379" s="1">
        <v>45291</v>
      </c>
      <c r="AD379" t="s">
        <v>207</v>
      </c>
      <c r="AE379" t="s">
        <v>146</v>
      </c>
      <c r="AF379" s="1">
        <v>44995</v>
      </c>
      <c r="AG379" s="3">
        <v>42073337</v>
      </c>
      <c r="AH379" t="s">
        <v>3332</v>
      </c>
      <c r="AI379" s="1">
        <v>30218</v>
      </c>
      <c r="AJ379" t="s">
        <v>111</v>
      </c>
      <c r="AK379" t="s">
        <v>2458</v>
      </c>
      <c r="AL379" t="s">
        <v>1634</v>
      </c>
      <c r="AM379" t="s">
        <v>3333</v>
      </c>
      <c r="AN379" t="str">
        <f t="shared" si="6"/>
        <v>PARI LOPEZ MYRIAM MERCEDES</v>
      </c>
      <c r="AO379" t="s">
        <v>90</v>
      </c>
      <c r="AP379" s="1">
        <v>2</v>
      </c>
      <c r="AQ379" t="s">
        <v>101</v>
      </c>
      <c r="AR379" t="s">
        <v>92</v>
      </c>
      <c r="AS379" t="s">
        <v>101</v>
      </c>
      <c r="AT379" s="1">
        <v>2</v>
      </c>
      <c r="AU379" s="1">
        <v>2</v>
      </c>
      <c r="AV379" t="s">
        <v>94</v>
      </c>
      <c r="AW379" t="s">
        <v>101</v>
      </c>
      <c r="AX379" t="s">
        <v>200</v>
      </c>
      <c r="AY379" t="s">
        <v>153</v>
      </c>
      <c r="AZ379" t="s">
        <v>1103</v>
      </c>
      <c r="BA379" t="s">
        <v>155</v>
      </c>
      <c r="BB379" t="s">
        <v>3334</v>
      </c>
      <c r="BC379" t="s">
        <v>3335</v>
      </c>
      <c r="BD379" s="1">
        <v>44971</v>
      </c>
      <c r="BE379" t="s">
        <v>3336</v>
      </c>
      <c r="BF379" t="s">
        <v>74</v>
      </c>
      <c r="BI379" t="s">
        <v>72</v>
      </c>
      <c r="BJ379" t="s">
        <v>74</v>
      </c>
    </row>
    <row r="380" spans="1:62" x14ac:dyDescent="0.25">
      <c r="A380" s="5">
        <f>COUNTIF($B$1:B380,REPORTE!$C$3)</f>
        <v>1</v>
      </c>
      <c r="B380" s="3">
        <v>201954</v>
      </c>
      <c r="C380" t="s">
        <v>59</v>
      </c>
      <c r="D380" t="s">
        <v>60</v>
      </c>
      <c r="E380" t="s">
        <v>61</v>
      </c>
      <c r="F380" t="s">
        <v>1701</v>
      </c>
      <c r="G380" t="s">
        <v>2858</v>
      </c>
      <c r="H380" t="s">
        <v>120</v>
      </c>
      <c r="I380" t="s">
        <v>65</v>
      </c>
      <c r="J380" t="s">
        <v>1881</v>
      </c>
      <c r="K380" t="s">
        <v>3249</v>
      </c>
      <c r="L380" t="s">
        <v>3250</v>
      </c>
      <c r="M380" t="s">
        <v>3251</v>
      </c>
      <c r="N380" t="s">
        <v>70</v>
      </c>
      <c r="O380" t="s">
        <v>3252</v>
      </c>
      <c r="P380" t="s">
        <v>72</v>
      </c>
      <c r="Q380" t="s">
        <v>3337</v>
      </c>
      <c r="R380" t="s">
        <v>74</v>
      </c>
      <c r="S380" t="s">
        <v>75</v>
      </c>
      <c r="T380" t="s">
        <v>75</v>
      </c>
      <c r="U380" t="s">
        <v>160</v>
      </c>
      <c r="V380" t="s">
        <v>77</v>
      </c>
      <c r="W380" t="s">
        <v>3338</v>
      </c>
      <c r="X380" t="s">
        <v>181</v>
      </c>
      <c r="Y380" t="s">
        <v>143</v>
      </c>
      <c r="Z380" t="s">
        <v>81</v>
      </c>
      <c r="AA380" t="s">
        <v>82</v>
      </c>
      <c r="AD380" t="s">
        <v>83</v>
      </c>
      <c r="AE380" t="s">
        <v>84</v>
      </c>
      <c r="AF380" s="1">
        <v>36526</v>
      </c>
      <c r="AG380" s="3">
        <v>24698314</v>
      </c>
      <c r="AH380" t="s">
        <v>3339</v>
      </c>
      <c r="AI380" s="1">
        <v>24727</v>
      </c>
      <c r="AJ380" t="s">
        <v>86</v>
      </c>
      <c r="AK380" t="s">
        <v>2964</v>
      </c>
      <c r="AL380" t="s">
        <v>1732</v>
      </c>
      <c r="AM380" t="s">
        <v>3340</v>
      </c>
      <c r="AN380" t="str">
        <f t="shared" si="6"/>
        <v>LLALLA QQUECCAÑO LEONCIO</v>
      </c>
      <c r="AO380" t="s">
        <v>92</v>
      </c>
      <c r="AP380" t="s">
        <v>100</v>
      </c>
      <c r="AQ380" t="s">
        <v>119</v>
      </c>
      <c r="AR380" t="s">
        <v>92</v>
      </c>
      <c r="AS380" t="s">
        <v>101</v>
      </c>
      <c r="AT380" t="s">
        <v>100</v>
      </c>
      <c r="AU380" t="s">
        <v>100</v>
      </c>
      <c r="AV380" t="s">
        <v>119</v>
      </c>
      <c r="AW380" t="s">
        <v>95</v>
      </c>
      <c r="AX380" t="s">
        <v>136</v>
      </c>
      <c r="AZ380" t="s">
        <v>119</v>
      </c>
      <c r="BB380" t="s">
        <v>3341</v>
      </c>
      <c r="BC380" t="s">
        <v>119</v>
      </c>
      <c r="BD380" t="s">
        <v>100</v>
      </c>
      <c r="BE380" t="s">
        <v>74</v>
      </c>
      <c r="BF380" t="s">
        <v>101</v>
      </c>
      <c r="BI380" t="s">
        <v>72</v>
      </c>
      <c r="BJ380" t="s">
        <v>74</v>
      </c>
    </row>
    <row r="381" spans="1:62" x14ac:dyDescent="0.25">
      <c r="A381" s="5">
        <f>COUNTIF($B$1:B381,REPORTE!$C$3)</f>
        <v>1</v>
      </c>
      <c r="B381" s="3">
        <v>201954</v>
      </c>
      <c r="C381" t="s">
        <v>59</v>
      </c>
      <c r="D381" t="s">
        <v>60</v>
      </c>
      <c r="E381" t="s">
        <v>61</v>
      </c>
      <c r="F381" t="s">
        <v>1701</v>
      </c>
      <c r="G381" t="s">
        <v>2858</v>
      </c>
      <c r="H381" t="s">
        <v>120</v>
      </c>
      <c r="I381" t="s">
        <v>65</v>
      </c>
      <c r="J381" t="s">
        <v>1881</v>
      </c>
      <c r="K381" t="s">
        <v>3249</v>
      </c>
      <c r="L381" t="s">
        <v>3250</v>
      </c>
      <c r="M381" t="s">
        <v>3251</v>
      </c>
      <c r="N381" t="s">
        <v>70</v>
      </c>
      <c r="O381" t="s">
        <v>3252</v>
      </c>
      <c r="P381" t="s">
        <v>72</v>
      </c>
      <c r="Q381" t="s">
        <v>3342</v>
      </c>
      <c r="R381" t="s">
        <v>74</v>
      </c>
      <c r="S381" t="s">
        <v>75</v>
      </c>
      <c r="T381" t="s">
        <v>75</v>
      </c>
      <c r="U381" t="s">
        <v>160</v>
      </c>
      <c r="V381" t="s">
        <v>77</v>
      </c>
      <c r="W381" t="s">
        <v>3343</v>
      </c>
      <c r="X381" t="s">
        <v>181</v>
      </c>
      <c r="Y381" t="s">
        <v>143</v>
      </c>
      <c r="Z381" t="s">
        <v>81</v>
      </c>
      <c r="AA381" t="s">
        <v>82</v>
      </c>
      <c r="AD381" t="s">
        <v>83</v>
      </c>
      <c r="AE381" t="s">
        <v>84</v>
      </c>
      <c r="AF381" s="1">
        <v>44644</v>
      </c>
      <c r="AG381" s="3">
        <v>24714191</v>
      </c>
      <c r="AH381" t="s">
        <v>3344</v>
      </c>
      <c r="AI381" s="1">
        <v>27821</v>
      </c>
      <c r="AJ381" t="s">
        <v>111</v>
      </c>
      <c r="AK381" t="s">
        <v>1377</v>
      </c>
      <c r="AL381" t="s">
        <v>370</v>
      </c>
      <c r="AM381" t="s">
        <v>3345</v>
      </c>
      <c r="AN381" t="str">
        <f t="shared" si="6"/>
        <v>JORDAN TTITO INES LUCIA</v>
      </c>
      <c r="AO381" t="s">
        <v>166</v>
      </c>
      <c r="AP381" s="1">
        <v>43600</v>
      </c>
      <c r="AQ381" t="s">
        <v>3346</v>
      </c>
      <c r="AR381" t="s">
        <v>212</v>
      </c>
      <c r="AS381" t="s">
        <v>3347</v>
      </c>
      <c r="AT381" s="1">
        <v>36313</v>
      </c>
      <c r="AU381" s="1">
        <v>36313</v>
      </c>
      <c r="AV381" t="s">
        <v>3348</v>
      </c>
      <c r="AW381" t="s">
        <v>95</v>
      </c>
      <c r="AX381" t="s">
        <v>200</v>
      </c>
      <c r="AY381" t="s">
        <v>153</v>
      </c>
      <c r="AZ381" t="s">
        <v>201</v>
      </c>
      <c r="BA381" t="s">
        <v>155</v>
      </c>
      <c r="BB381" t="s">
        <v>3349</v>
      </c>
      <c r="BC381" t="s">
        <v>3350</v>
      </c>
      <c r="BD381" t="s">
        <v>100</v>
      </c>
      <c r="BE381" t="s">
        <v>74</v>
      </c>
      <c r="BF381" t="s">
        <v>101</v>
      </c>
      <c r="BI381" t="s">
        <v>72</v>
      </c>
      <c r="BJ381" t="s">
        <v>74</v>
      </c>
    </row>
    <row r="382" spans="1:62" x14ac:dyDescent="0.25">
      <c r="A382" s="5">
        <f>COUNTIF($B$1:B382,REPORTE!$C$3)</f>
        <v>1</v>
      </c>
      <c r="B382" s="3">
        <v>201954</v>
      </c>
      <c r="C382" t="s">
        <v>59</v>
      </c>
      <c r="D382" t="s">
        <v>60</v>
      </c>
      <c r="E382" t="s">
        <v>61</v>
      </c>
      <c r="F382" t="s">
        <v>1701</v>
      </c>
      <c r="G382" t="s">
        <v>2858</v>
      </c>
      <c r="H382" t="s">
        <v>120</v>
      </c>
      <c r="I382" t="s">
        <v>65</v>
      </c>
      <c r="J382" t="s">
        <v>1881</v>
      </c>
      <c r="K382" t="s">
        <v>3249</v>
      </c>
      <c r="L382" t="s">
        <v>3250</v>
      </c>
      <c r="M382" t="s">
        <v>3251</v>
      </c>
      <c r="N382" t="s">
        <v>70</v>
      </c>
      <c r="O382" t="s">
        <v>3252</v>
      </c>
      <c r="P382" t="s">
        <v>72</v>
      </c>
      <c r="Q382" t="s">
        <v>3351</v>
      </c>
      <c r="R382" t="s">
        <v>74</v>
      </c>
      <c r="S382" t="s">
        <v>75</v>
      </c>
      <c r="T382" t="s">
        <v>75</v>
      </c>
      <c r="U382" t="s">
        <v>160</v>
      </c>
      <c r="V382" t="s">
        <v>77</v>
      </c>
      <c r="W382" t="s">
        <v>689</v>
      </c>
      <c r="X382" t="s">
        <v>181</v>
      </c>
      <c r="Y382" t="s">
        <v>143</v>
      </c>
      <c r="Z382" t="s">
        <v>81</v>
      </c>
      <c r="AA382" t="s">
        <v>82</v>
      </c>
      <c r="AD382" t="s">
        <v>83</v>
      </c>
      <c r="AE382" t="s">
        <v>84</v>
      </c>
      <c r="AF382" s="1">
        <v>36526</v>
      </c>
      <c r="AG382" s="3">
        <v>24702330</v>
      </c>
      <c r="AH382" t="s">
        <v>3352</v>
      </c>
      <c r="AI382" s="1">
        <v>25165</v>
      </c>
      <c r="AJ382" t="s">
        <v>111</v>
      </c>
      <c r="AK382" t="s">
        <v>1715</v>
      </c>
      <c r="AL382" t="s">
        <v>3353</v>
      </c>
      <c r="AM382" t="s">
        <v>3354</v>
      </c>
      <c r="AN382" t="str">
        <f t="shared" ref="AN382:AN433" si="7">CONCATENATE(AK382," ",AL382," ",AM382)</f>
        <v>TINTA LIMPI VILMA LUCRECIA</v>
      </c>
      <c r="AO382" t="s">
        <v>92</v>
      </c>
      <c r="AP382" t="s">
        <v>100</v>
      </c>
      <c r="AQ382" t="s">
        <v>119</v>
      </c>
      <c r="AR382" t="s">
        <v>92</v>
      </c>
      <c r="AS382" t="s">
        <v>119</v>
      </c>
      <c r="AT382" t="s">
        <v>100</v>
      </c>
      <c r="AU382" t="s">
        <v>100</v>
      </c>
      <c r="AV382" t="s">
        <v>119</v>
      </c>
      <c r="AW382" t="s">
        <v>95</v>
      </c>
      <c r="AX382" t="s">
        <v>136</v>
      </c>
      <c r="AZ382" t="s">
        <v>119</v>
      </c>
      <c r="BB382" t="s">
        <v>3355</v>
      </c>
      <c r="BC382" t="s">
        <v>3356</v>
      </c>
      <c r="BD382" t="s">
        <v>100</v>
      </c>
      <c r="BE382" t="s">
        <v>74</v>
      </c>
      <c r="BF382" t="s">
        <v>101</v>
      </c>
      <c r="BI382" t="s">
        <v>72</v>
      </c>
      <c r="BJ382" t="s">
        <v>74</v>
      </c>
    </row>
    <row r="383" spans="1:62" x14ac:dyDescent="0.25">
      <c r="A383" s="5">
        <f>COUNTIF($B$1:B383,REPORTE!$C$3)</f>
        <v>1</v>
      </c>
      <c r="B383" s="3">
        <v>201954</v>
      </c>
      <c r="C383" t="s">
        <v>59</v>
      </c>
      <c r="D383" t="s">
        <v>60</v>
      </c>
      <c r="E383" t="s">
        <v>61</v>
      </c>
      <c r="F383" t="s">
        <v>1701</v>
      </c>
      <c r="G383" t="s">
        <v>2858</v>
      </c>
      <c r="H383" t="s">
        <v>120</v>
      </c>
      <c r="I383" t="s">
        <v>65</v>
      </c>
      <c r="J383" t="s">
        <v>1881</v>
      </c>
      <c r="K383" t="s">
        <v>3249</v>
      </c>
      <c r="L383" t="s">
        <v>3250</v>
      </c>
      <c r="M383" t="s">
        <v>3251</v>
      </c>
      <c r="N383" t="s">
        <v>70</v>
      </c>
      <c r="O383" t="s">
        <v>3252</v>
      </c>
      <c r="P383" t="s">
        <v>72</v>
      </c>
      <c r="Q383" t="s">
        <v>3357</v>
      </c>
      <c r="R383" t="s">
        <v>74</v>
      </c>
      <c r="S383" t="s">
        <v>75</v>
      </c>
      <c r="T383" t="s">
        <v>75</v>
      </c>
      <c r="U383" t="s">
        <v>160</v>
      </c>
      <c r="V383" t="s">
        <v>141</v>
      </c>
      <c r="W383" t="s">
        <v>3358</v>
      </c>
      <c r="X383" t="s">
        <v>74</v>
      </c>
      <c r="Y383" t="s">
        <v>143</v>
      </c>
      <c r="Z383" t="s">
        <v>81</v>
      </c>
      <c r="AA383" t="s">
        <v>82</v>
      </c>
      <c r="AB383" s="1">
        <v>44986</v>
      </c>
      <c r="AC383" s="1">
        <v>45291</v>
      </c>
      <c r="AD383" t="s">
        <v>207</v>
      </c>
      <c r="AE383" t="s">
        <v>146</v>
      </c>
      <c r="AF383" t="s">
        <v>100</v>
      </c>
      <c r="AG383" s="3">
        <v>40567303</v>
      </c>
      <c r="AH383" t="s">
        <v>3359</v>
      </c>
      <c r="AI383" s="1">
        <v>29211</v>
      </c>
      <c r="AJ383" t="s">
        <v>111</v>
      </c>
      <c r="AK383" t="s">
        <v>3360</v>
      </c>
      <c r="AL383" t="s">
        <v>3361</v>
      </c>
      <c r="AM383" t="s">
        <v>2747</v>
      </c>
      <c r="AN383" t="str">
        <f t="shared" si="7"/>
        <v>CALISAYA ATAJO TERESA</v>
      </c>
      <c r="AO383" t="s">
        <v>166</v>
      </c>
      <c r="AP383" s="1">
        <v>36526</v>
      </c>
      <c r="AQ383" t="s">
        <v>101</v>
      </c>
      <c r="AR383" t="s">
        <v>212</v>
      </c>
      <c r="AS383" t="s">
        <v>3362</v>
      </c>
      <c r="AT383" s="1">
        <v>36106</v>
      </c>
      <c r="AU383" s="1">
        <v>36526</v>
      </c>
      <c r="AV383" t="s">
        <v>94</v>
      </c>
      <c r="AW383" t="s">
        <v>2304</v>
      </c>
      <c r="AX383" t="s">
        <v>200</v>
      </c>
      <c r="AY383" t="s">
        <v>153</v>
      </c>
      <c r="AZ383" t="s">
        <v>830</v>
      </c>
      <c r="BA383" t="s">
        <v>155</v>
      </c>
      <c r="BB383" t="s">
        <v>3363</v>
      </c>
      <c r="BC383" t="s">
        <v>3364</v>
      </c>
      <c r="BD383" s="1">
        <v>44971</v>
      </c>
      <c r="BE383" t="s">
        <v>3365</v>
      </c>
      <c r="BF383" t="s">
        <v>74</v>
      </c>
      <c r="BI383" t="s">
        <v>72</v>
      </c>
      <c r="BJ383" t="s">
        <v>74</v>
      </c>
    </row>
    <row r="384" spans="1:62" x14ac:dyDescent="0.25">
      <c r="A384" s="5">
        <f>COUNTIF($B$1:B384,REPORTE!$C$3)</f>
        <v>1</v>
      </c>
      <c r="B384" s="3">
        <v>201954</v>
      </c>
      <c r="C384" t="s">
        <v>59</v>
      </c>
      <c r="D384" t="s">
        <v>60</v>
      </c>
      <c r="E384" t="s">
        <v>61</v>
      </c>
      <c r="F384" t="s">
        <v>1701</v>
      </c>
      <c r="G384" t="s">
        <v>2858</v>
      </c>
      <c r="H384" t="s">
        <v>120</v>
      </c>
      <c r="I384" t="s">
        <v>65</v>
      </c>
      <c r="J384" t="s">
        <v>1881</v>
      </c>
      <c r="K384" t="s">
        <v>3249</v>
      </c>
      <c r="L384" t="s">
        <v>3250</v>
      </c>
      <c r="M384" t="s">
        <v>3251</v>
      </c>
      <c r="N384" t="s">
        <v>70</v>
      </c>
      <c r="O384" t="s">
        <v>3252</v>
      </c>
      <c r="P384" t="s">
        <v>72</v>
      </c>
      <c r="Q384" t="s">
        <v>3366</v>
      </c>
      <c r="R384" t="s">
        <v>74</v>
      </c>
      <c r="S384" t="s">
        <v>75</v>
      </c>
      <c r="T384" t="s">
        <v>75</v>
      </c>
      <c r="U384" t="s">
        <v>160</v>
      </c>
      <c r="V384" t="s">
        <v>77</v>
      </c>
      <c r="W384" t="s">
        <v>3367</v>
      </c>
      <c r="X384" t="s">
        <v>108</v>
      </c>
      <c r="Y384" t="s">
        <v>109</v>
      </c>
      <c r="Z384" t="s">
        <v>81</v>
      </c>
      <c r="AA384" t="s">
        <v>82</v>
      </c>
      <c r="AD384" t="s">
        <v>83</v>
      </c>
      <c r="AE384" t="s">
        <v>84</v>
      </c>
      <c r="AF384" s="1">
        <v>36526</v>
      </c>
      <c r="AG384" s="3">
        <v>24567866</v>
      </c>
      <c r="AH384" t="s">
        <v>3368</v>
      </c>
      <c r="AI384" s="1">
        <v>23788</v>
      </c>
      <c r="AJ384" t="s">
        <v>86</v>
      </c>
      <c r="AK384" t="s">
        <v>563</v>
      </c>
      <c r="AL384" t="s">
        <v>357</v>
      </c>
      <c r="AM384" t="s">
        <v>3369</v>
      </c>
      <c r="AN384" t="str">
        <f t="shared" si="7"/>
        <v>DEZA VILCA PEDRO MAXIMO</v>
      </c>
      <c r="AO384" t="s">
        <v>92</v>
      </c>
      <c r="AP384" t="s">
        <v>100</v>
      </c>
      <c r="AQ384" t="s">
        <v>119</v>
      </c>
      <c r="AR384" t="s">
        <v>92</v>
      </c>
      <c r="AS384" t="s">
        <v>119</v>
      </c>
      <c r="AT384" t="s">
        <v>100</v>
      </c>
      <c r="AU384" t="s">
        <v>100</v>
      </c>
      <c r="AV384" t="s">
        <v>119</v>
      </c>
      <c r="AW384" t="s">
        <v>95</v>
      </c>
      <c r="AX384" t="s">
        <v>136</v>
      </c>
      <c r="AZ384" t="s">
        <v>119</v>
      </c>
      <c r="BB384" t="s">
        <v>3370</v>
      </c>
      <c r="BC384" t="s">
        <v>119</v>
      </c>
      <c r="BD384" t="s">
        <v>100</v>
      </c>
      <c r="BE384" t="s">
        <v>74</v>
      </c>
      <c r="BF384" t="s">
        <v>101</v>
      </c>
      <c r="BI384" t="s">
        <v>72</v>
      </c>
      <c r="BJ384" t="s">
        <v>74</v>
      </c>
    </row>
    <row r="385" spans="1:62" x14ac:dyDescent="0.25">
      <c r="A385" s="5">
        <f>COUNTIF($B$1:B385,REPORTE!$C$3)</f>
        <v>1</v>
      </c>
      <c r="B385" s="3">
        <v>201954</v>
      </c>
      <c r="C385" t="s">
        <v>59</v>
      </c>
      <c r="D385" t="s">
        <v>60</v>
      </c>
      <c r="E385" t="s">
        <v>61</v>
      </c>
      <c r="F385" t="s">
        <v>1701</v>
      </c>
      <c r="G385" t="s">
        <v>2858</v>
      </c>
      <c r="H385" t="s">
        <v>120</v>
      </c>
      <c r="I385" t="s">
        <v>65</v>
      </c>
      <c r="J385" t="s">
        <v>1881</v>
      </c>
      <c r="K385" t="s">
        <v>3249</v>
      </c>
      <c r="L385" t="s">
        <v>3250</v>
      </c>
      <c r="M385" t="s">
        <v>3251</v>
      </c>
      <c r="N385" t="s">
        <v>70</v>
      </c>
      <c r="O385" t="s">
        <v>3252</v>
      </c>
      <c r="P385" t="s">
        <v>72</v>
      </c>
      <c r="Q385" t="s">
        <v>3371</v>
      </c>
      <c r="R385" t="s">
        <v>74</v>
      </c>
      <c r="S385" t="s">
        <v>75</v>
      </c>
      <c r="T385" t="s">
        <v>75</v>
      </c>
      <c r="U385" t="s">
        <v>160</v>
      </c>
      <c r="V385" t="s">
        <v>77</v>
      </c>
      <c r="W385" t="s">
        <v>3372</v>
      </c>
      <c r="X385" t="s">
        <v>79</v>
      </c>
      <c r="Y385" t="s">
        <v>80</v>
      </c>
      <c r="Z385" t="s">
        <v>81</v>
      </c>
      <c r="AA385" t="s">
        <v>82</v>
      </c>
      <c r="AD385" t="s">
        <v>83</v>
      </c>
      <c r="AE385" t="s">
        <v>84</v>
      </c>
      <c r="AF385" s="1">
        <v>42430</v>
      </c>
      <c r="AG385" s="3">
        <v>46634345</v>
      </c>
      <c r="AH385" t="s">
        <v>3373</v>
      </c>
      <c r="AI385" s="1">
        <v>32614</v>
      </c>
      <c r="AJ385" t="s">
        <v>111</v>
      </c>
      <c r="AK385" t="s">
        <v>3374</v>
      </c>
      <c r="AL385" t="s">
        <v>605</v>
      </c>
      <c r="AM385" t="s">
        <v>583</v>
      </c>
      <c r="AN385" t="str">
        <f t="shared" si="7"/>
        <v>TICONA MAMANI ROXANA</v>
      </c>
      <c r="AO385" t="s">
        <v>90</v>
      </c>
      <c r="AP385" s="1">
        <v>40969</v>
      </c>
      <c r="AQ385" t="s">
        <v>101</v>
      </c>
      <c r="AR385" t="s">
        <v>92</v>
      </c>
      <c r="AS385" t="s">
        <v>93</v>
      </c>
      <c r="AT385" t="s">
        <v>100</v>
      </c>
      <c r="AU385" t="s">
        <v>100</v>
      </c>
      <c r="AV385" t="s">
        <v>94</v>
      </c>
      <c r="AW385" t="s">
        <v>95</v>
      </c>
      <c r="AX385" t="s">
        <v>96</v>
      </c>
      <c r="AZ385" t="s">
        <v>3375</v>
      </c>
      <c r="BB385" t="s">
        <v>3376</v>
      </c>
      <c r="BC385" t="s">
        <v>119</v>
      </c>
      <c r="BD385" t="s">
        <v>100</v>
      </c>
      <c r="BE385" t="s">
        <v>74</v>
      </c>
      <c r="BF385" t="s">
        <v>101</v>
      </c>
      <c r="BI385" t="s">
        <v>72</v>
      </c>
      <c r="BJ385" t="s">
        <v>74</v>
      </c>
    </row>
    <row r="386" spans="1:62" x14ac:dyDescent="0.25">
      <c r="A386" s="5">
        <f>COUNTIF($B$1:B386,REPORTE!$C$3)</f>
        <v>1</v>
      </c>
      <c r="B386" s="3">
        <v>201954</v>
      </c>
      <c r="C386" t="s">
        <v>59</v>
      </c>
      <c r="D386" t="s">
        <v>60</v>
      </c>
      <c r="E386" t="s">
        <v>61</v>
      </c>
      <c r="F386" t="s">
        <v>1701</v>
      </c>
      <c r="G386" t="s">
        <v>2858</v>
      </c>
      <c r="H386" t="s">
        <v>120</v>
      </c>
      <c r="I386" t="s">
        <v>65</v>
      </c>
      <c r="J386" t="s">
        <v>1881</v>
      </c>
      <c r="K386" t="s">
        <v>3249</v>
      </c>
      <c r="L386" t="s">
        <v>3250</v>
      </c>
      <c r="M386" t="s">
        <v>3251</v>
      </c>
      <c r="N386" t="s">
        <v>70</v>
      </c>
      <c r="O386" t="s">
        <v>3252</v>
      </c>
      <c r="P386" t="s">
        <v>72</v>
      </c>
      <c r="Q386" t="s">
        <v>3377</v>
      </c>
      <c r="R386" t="s">
        <v>74</v>
      </c>
      <c r="S386" t="s">
        <v>75</v>
      </c>
      <c r="T386" t="s">
        <v>75</v>
      </c>
      <c r="U386" t="s">
        <v>160</v>
      </c>
      <c r="V386" t="s">
        <v>77</v>
      </c>
      <c r="W386" t="s">
        <v>689</v>
      </c>
      <c r="X386" t="s">
        <v>181</v>
      </c>
      <c r="Y386" t="s">
        <v>143</v>
      </c>
      <c r="Z386" t="s">
        <v>81</v>
      </c>
      <c r="AA386" t="s">
        <v>82</v>
      </c>
      <c r="AD386" t="s">
        <v>83</v>
      </c>
      <c r="AE386" t="s">
        <v>84</v>
      </c>
      <c r="AF386" s="1">
        <v>36526</v>
      </c>
      <c r="AG386" s="3">
        <v>24681418</v>
      </c>
      <c r="AH386" t="s">
        <v>3378</v>
      </c>
      <c r="AI386" s="1">
        <v>23277</v>
      </c>
      <c r="AJ386" t="s">
        <v>86</v>
      </c>
      <c r="AK386" t="s">
        <v>3204</v>
      </c>
      <c r="AL386" t="s">
        <v>264</v>
      </c>
      <c r="AM386" t="s">
        <v>3379</v>
      </c>
      <c r="AN386" t="str">
        <f t="shared" si="7"/>
        <v>ERAZO QUISPE LEONARDO</v>
      </c>
      <c r="AO386" t="s">
        <v>92</v>
      </c>
      <c r="AP386" t="s">
        <v>100</v>
      </c>
      <c r="AQ386" t="s">
        <v>119</v>
      </c>
      <c r="AR386" t="s">
        <v>92</v>
      </c>
      <c r="AS386" t="s">
        <v>119</v>
      </c>
      <c r="AT386" t="s">
        <v>100</v>
      </c>
      <c r="AU386" t="s">
        <v>100</v>
      </c>
      <c r="AV386" t="s">
        <v>119</v>
      </c>
      <c r="AW386" t="s">
        <v>95</v>
      </c>
      <c r="AX386" t="s">
        <v>136</v>
      </c>
      <c r="AZ386" t="s">
        <v>119</v>
      </c>
      <c r="BB386" t="s">
        <v>3380</v>
      </c>
      <c r="BC386" t="s">
        <v>119</v>
      </c>
      <c r="BD386" t="s">
        <v>100</v>
      </c>
      <c r="BE386" t="s">
        <v>74</v>
      </c>
      <c r="BF386" t="s">
        <v>101</v>
      </c>
      <c r="BI386" t="s">
        <v>72</v>
      </c>
      <c r="BJ386" t="s">
        <v>74</v>
      </c>
    </row>
    <row r="387" spans="1:62" x14ac:dyDescent="0.25">
      <c r="A387" s="5">
        <f>COUNTIF($B$1:B387,REPORTE!$C$3)</f>
        <v>1</v>
      </c>
      <c r="B387" s="3">
        <v>201954</v>
      </c>
      <c r="C387" t="s">
        <v>59</v>
      </c>
      <c r="D387" t="s">
        <v>60</v>
      </c>
      <c r="E387" t="s">
        <v>61</v>
      </c>
      <c r="F387" t="s">
        <v>1701</v>
      </c>
      <c r="G387" t="s">
        <v>2858</v>
      </c>
      <c r="H387" t="s">
        <v>120</v>
      </c>
      <c r="I387" t="s">
        <v>65</v>
      </c>
      <c r="J387" t="s">
        <v>1881</v>
      </c>
      <c r="K387" t="s">
        <v>3249</v>
      </c>
      <c r="L387" t="s">
        <v>3250</v>
      </c>
      <c r="M387" t="s">
        <v>3251</v>
      </c>
      <c r="N387" t="s">
        <v>70</v>
      </c>
      <c r="O387" t="s">
        <v>3252</v>
      </c>
      <c r="P387" t="s">
        <v>72</v>
      </c>
      <c r="Q387" t="s">
        <v>3381</v>
      </c>
      <c r="R387" t="s">
        <v>74</v>
      </c>
      <c r="S387" t="s">
        <v>75</v>
      </c>
      <c r="T387" t="s">
        <v>75</v>
      </c>
      <c r="U387" t="s">
        <v>160</v>
      </c>
      <c r="V387" t="s">
        <v>77</v>
      </c>
      <c r="W387" t="s">
        <v>3382</v>
      </c>
      <c r="X387" t="s">
        <v>108</v>
      </c>
      <c r="Y387" t="s">
        <v>109</v>
      </c>
      <c r="Z387" t="s">
        <v>81</v>
      </c>
      <c r="AA387" t="s">
        <v>82</v>
      </c>
      <c r="AD387" t="s">
        <v>83</v>
      </c>
      <c r="AE387" t="s">
        <v>84</v>
      </c>
      <c r="AF387" s="1">
        <v>36526</v>
      </c>
      <c r="AG387" s="3">
        <v>23830959</v>
      </c>
      <c r="AH387" t="s">
        <v>3383</v>
      </c>
      <c r="AI387" s="1">
        <v>22163</v>
      </c>
      <c r="AJ387" t="s">
        <v>111</v>
      </c>
      <c r="AK387" t="s">
        <v>3384</v>
      </c>
      <c r="AL387" t="s">
        <v>3385</v>
      </c>
      <c r="AM387" t="s">
        <v>3386</v>
      </c>
      <c r="AN387" t="str">
        <f t="shared" si="7"/>
        <v>CHACHAIMA VASQUEZ SONIA</v>
      </c>
      <c r="AO387" t="s">
        <v>92</v>
      </c>
      <c r="AP387" t="s">
        <v>100</v>
      </c>
      <c r="AQ387" t="s">
        <v>119</v>
      </c>
      <c r="AR387" t="s">
        <v>92</v>
      </c>
      <c r="AS387" t="s">
        <v>3387</v>
      </c>
      <c r="AT387" t="s">
        <v>100</v>
      </c>
      <c r="AU387" t="s">
        <v>100</v>
      </c>
      <c r="AV387" t="s">
        <v>119</v>
      </c>
      <c r="AW387" t="s">
        <v>95</v>
      </c>
      <c r="AX387" t="s">
        <v>136</v>
      </c>
      <c r="AZ387" t="s">
        <v>119</v>
      </c>
      <c r="BB387" t="s">
        <v>3388</v>
      </c>
      <c r="BC387" t="s">
        <v>119</v>
      </c>
      <c r="BD387" t="s">
        <v>100</v>
      </c>
      <c r="BE387" t="s">
        <v>74</v>
      </c>
      <c r="BF387" t="s">
        <v>101</v>
      </c>
      <c r="BI387" t="s">
        <v>72</v>
      </c>
      <c r="BJ387" t="s">
        <v>74</v>
      </c>
    </row>
    <row r="388" spans="1:62" x14ac:dyDescent="0.25">
      <c r="A388" s="5">
        <f>COUNTIF($B$1:B388,REPORTE!$C$3)</f>
        <v>1</v>
      </c>
      <c r="B388" s="3">
        <v>201954</v>
      </c>
      <c r="C388" t="s">
        <v>59</v>
      </c>
      <c r="D388" t="s">
        <v>60</v>
      </c>
      <c r="E388" t="s">
        <v>61</v>
      </c>
      <c r="F388" t="s">
        <v>1701</v>
      </c>
      <c r="G388" t="s">
        <v>2858</v>
      </c>
      <c r="H388" t="s">
        <v>120</v>
      </c>
      <c r="I388" t="s">
        <v>65</v>
      </c>
      <c r="J388" t="s">
        <v>1881</v>
      </c>
      <c r="K388" t="s">
        <v>3249</v>
      </c>
      <c r="L388" t="s">
        <v>3250</v>
      </c>
      <c r="M388" t="s">
        <v>3251</v>
      </c>
      <c r="N388" t="s">
        <v>70</v>
      </c>
      <c r="O388" t="s">
        <v>3252</v>
      </c>
      <c r="P388" t="s">
        <v>72</v>
      </c>
      <c r="Q388" t="s">
        <v>3389</v>
      </c>
      <c r="R388" t="s">
        <v>74</v>
      </c>
      <c r="S388" t="s">
        <v>75</v>
      </c>
      <c r="T388" t="s">
        <v>75</v>
      </c>
      <c r="U388" t="s">
        <v>160</v>
      </c>
      <c r="V388" t="s">
        <v>77</v>
      </c>
      <c r="W388" t="s">
        <v>689</v>
      </c>
      <c r="X388" t="s">
        <v>181</v>
      </c>
      <c r="Y388" t="s">
        <v>143</v>
      </c>
      <c r="Z388" t="s">
        <v>81</v>
      </c>
      <c r="AA388" t="s">
        <v>82</v>
      </c>
      <c r="AD388" t="s">
        <v>83</v>
      </c>
      <c r="AE388" t="s">
        <v>84</v>
      </c>
      <c r="AF388" s="1">
        <v>36526</v>
      </c>
      <c r="AG388" s="3">
        <v>24702738</v>
      </c>
      <c r="AH388" t="s">
        <v>3390</v>
      </c>
      <c r="AI388" s="1">
        <v>25290</v>
      </c>
      <c r="AJ388" t="s">
        <v>111</v>
      </c>
      <c r="AK388" t="s">
        <v>2538</v>
      </c>
      <c r="AL388" t="s">
        <v>470</v>
      </c>
      <c r="AM388" t="s">
        <v>606</v>
      </c>
      <c r="AN388" t="str">
        <f t="shared" si="7"/>
        <v>MIRANDA TACO GLADYS</v>
      </c>
      <c r="AO388" t="s">
        <v>92</v>
      </c>
      <c r="AP388" t="s">
        <v>100</v>
      </c>
      <c r="AQ388" t="s">
        <v>119</v>
      </c>
      <c r="AR388" t="s">
        <v>92</v>
      </c>
      <c r="AS388" t="s">
        <v>119</v>
      </c>
      <c r="AT388" t="s">
        <v>100</v>
      </c>
      <c r="AU388" t="s">
        <v>100</v>
      </c>
      <c r="AV388" t="s">
        <v>119</v>
      </c>
      <c r="AW388" t="s">
        <v>95</v>
      </c>
      <c r="AX388" t="s">
        <v>136</v>
      </c>
      <c r="AZ388" t="s">
        <v>119</v>
      </c>
      <c r="BB388" t="s">
        <v>3391</v>
      </c>
      <c r="BC388" t="s">
        <v>119</v>
      </c>
      <c r="BD388" t="s">
        <v>100</v>
      </c>
      <c r="BE388" t="s">
        <v>74</v>
      </c>
      <c r="BF388" t="s">
        <v>101</v>
      </c>
      <c r="BI388" t="s">
        <v>72</v>
      </c>
      <c r="BJ388" t="s">
        <v>74</v>
      </c>
    </row>
    <row r="389" spans="1:62" x14ac:dyDescent="0.25">
      <c r="A389" s="5">
        <f>COUNTIF($B$1:B389,REPORTE!$C$3)</f>
        <v>1</v>
      </c>
      <c r="B389" s="3">
        <v>201954</v>
      </c>
      <c r="C389" t="s">
        <v>59</v>
      </c>
      <c r="D389" t="s">
        <v>60</v>
      </c>
      <c r="E389" t="s">
        <v>61</v>
      </c>
      <c r="F389" t="s">
        <v>1701</v>
      </c>
      <c r="G389" t="s">
        <v>2858</v>
      </c>
      <c r="H389" t="s">
        <v>120</v>
      </c>
      <c r="I389" t="s">
        <v>65</v>
      </c>
      <c r="J389" t="s">
        <v>1881</v>
      </c>
      <c r="K389" t="s">
        <v>3249</v>
      </c>
      <c r="L389" t="s">
        <v>3250</v>
      </c>
      <c r="M389" t="s">
        <v>3251</v>
      </c>
      <c r="N389" t="s">
        <v>70</v>
      </c>
      <c r="O389" t="s">
        <v>3252</v>
      </c>
      <c r="P389" t="s">
        <v>72</v>
      </c>
      <c r="Q389" t="s">
        <v>3392</v>
      </c>
      <c r="R389" t="s">
        <v>74</v>
      </c>
      <c r="S389" t="s">
        <v>75</v>
      </c>
      <c r="T389" t="s">
        <v>75</v>
      </c>
      <c r="U389" t="s">
        <v>160</v>
      </c>
      <c r="V389" t="s">
        <v>77</v>
      </c>
      <c r="W389" t="s">
        <v>3393</v>
      </c>
      <c r="X389" t="s">
        <v>181</v>
      </c>
      <c r="Y389" t="s">
        <v>143</v>
      </c>
      <c r="Z389" t="s">
        <v>81</v>
      </c>
      <c r="AA389" t="s">
        <v>82</v>
      </c>
      <c r="AD389" t="s">
        <v>83</v>
      </c>
      <c r="AE389" t="s">
        <v>84</v>
      </c>
      <c r="AF389" s="1">
        <v>39340</v>
      </c>
      <c r="AG389" s="3">
        <v>24713753</v>
      </c>
      <c r="AH389" t="s">
        <v>3394</v>
      </c>
      <c r="AI389" s="1">
        <v>23676</v>
      </c>
      <c r="AJ389" t="s">
        <v>86</v>
      </c>
      <c r="AK389" t="s">
        <v>3395</v>
      </c>
      <c r="AL389" t="s">
        <v>3396</v>
      </c>
      <c r="AM389" t="s">
        <v>3397</v>
      </c>
      <c r="AN389" t="str">
        <f t="shared" si="7"/>
        <v>CCANQUERI COCHAMA ADRIAN</v>
      </c>
      <c r="AO389" t="s">
        <v>166</v>
      </c>
      <c r="AP389" t="s">
        <v>100</v>
      </c>
      <c r="AQ389" t="s">
        <v>119</v>
      </c>
      <c r="AR389" t="s">
        <v>348</v>
      </c>
      <c r="AS389" t="s">
        <v>3398</v>
      </c>
      <c r="AT389" s="1">
        <v>38080</v>
      </c>
      <c r="AU389" t="s">
        <v>100</v>
      </c>
      <c r="AV389" t="s">
        <v>119</v>
      </c>
      <c r="AW389" t="s">
        <v>95</v>
      </c>
      <c r="AX389" t="s">
        <v>96</v>
      </c>
      <c r="AZ389" t="s">
        <v>3399</v>
      </c>
      <c r="BB389" t="s">
        <v>3400</v>
      </c>
      <c r="BC389" t="s">
        <v>119</v>
      </c>
      <c r="BD389" t="s">
        <v>100</v>
      </c>
      <c r="BE389" t="s">
        <v>74</v>
      </c>
      <c r="BF389" t="s">
        <v>101</v>
      </c>
      <c r="BI389" t="s">
        <v>72</v>
      </c>
      <c r="BJ389" t="s">
        <v>74</v>
      </c>
    </row>
    <row r="390" spans="1:62" x14ac:dyDescent="0.25">
      <c r="A390" s="5">
        <f>COUNTIF($B$1:B390,REPORTE!$C$3)</f>
        <v>1</v>
      </c>
      <c r="B390" s="3">
        <v>201954</v>
      </c>
      <c r="C390" t="s">
        <v>59</v>
      </c>
      <c r="D390" t="s">
        <v>60</v>
      </c>
      <c r="E390" t="s">
        <v>61</v>
      </c>
      <c r="F390" t="s">
        <v>1701</v>
      </c>
      <c r="G390" t="s">
        <v>2858</v>
      </c>
      <c r="H390" t="s">
        <v>120</v>
      </c>
      <c r="I390" t="s">
        <v>65</v>
      </c>
      <c r="J390" t="s">
        <v>1881</v>
      </c>
      <c r="K390" t="s">
        <v>3249</v>
      </c>
      <c r="L390" t="s">
        <v>3250</v>
      </c>
      <c r="M390" t="s">
        <v>3251</v>
      </c>
      <c r="N390" t="s">
        <v>70</v>
      </c>
      <c r="O390" t="s">
        <v>3252</v>
      </c>
      <c r="P390" t="s">
        <v>72</v>
      </c>
      <c r="Q390" t="s">
        <v>3401</v>
      </c>
      <c r="R390" t="s">
        <v>74</v>
      </c>
      <c r="S390" t="s">
        <v>75</v>
      </c>
      <c r="T390" t="s">
        <v>75</v>
      </c>
      <c r="U390" t="s">
        <v>160</v>
      </c>
      <c r="V390" t="s">
        <v>141</v>
      </c>
      <c r="W390" t="s">
        <v>3402</v>
      </c>
      <c r="X390" t="s">
        <v>74</v>
      </c>
      <c r="Y390" t="s">
        <v>143</v>
      </c>
      <c r="Z390" t="s">
        <v>81</v>
      </c>
      <c r="AA390" t="s">
        <v>82</v>
      </c>
      <c r="AB390" s="1">
        <v>44986</v>
      </c>
      <c r="AC390" s="1">
        <v>45291</v>
      </c>
      <c r="AD390" t="s">
        <v>207</v>
      </c>
      <c r="AE390" t="s">
        <v>146</v>
      </c>
      <c r="AF390" t="s">
        <v>100</v>
      </c>
      <c r="AG390" s="3">
        <v>43573684</v>
      </c>
      <c r="AH390" t="s">
        <v>3403</v>
      </c>
      <c r="AI390" s="1">
        <v>31406</v>
      </c>
      <c r="AJ390" t="s">
        <v>111</v>
      </c>
      <c r="AK390" t="s">
        <v>3404</v>
      </c>
      <c r="AL390" t="s">
        <v>605</v>
      </c>
      <c r="AM390" t="s">
        <v>3405</v>
      </c>
      <c r="AN390" t="str">
        <f t="shared" si="7"/>
        <v>VAZQUES MAMANI ALICIA</v>
      </c>
      <c r="AO390" t="s">
        <v>90</v>
      </c>
      <c r="AP390" s="1">
        <v>2</v>
      </c>
      <c r="AQ390" t="s">
        <v>101</v>
      </c>
      <c r="AR390" t="s">
        <v>279</v>
      </c>
      <c r="AS390" t="s">
        <v>101</v>
      </c>
      <c r="AT390" s="1">
        <v>2</v>
      </c>
      <c r="AU390" s="1">
        <v>2</v>
      </c>
      <c r="AV390" t="s">
        <v>94</v>
      </c>
      <c r="AW390" t="s">
        <v>119</v>
      </c>
      <c r="AX390" t="s">
        <v>200</v>
      </c>
      <c r="AY390" t="s">
        <v>153</v>
      </c>
      <c r="AZ390" t="s">
        <v>3406</v>
      </c>
      <c r="BA390" t="s">
        <v>155</v>
      </c>
      <c r="BB390" t="s">
        <v>3407</v>
      </c>
      <c r="BC390" t="s">
        <v>3408</v>
      </c>
      <c r="BD390" s="1">
        <v>44971</v>
      </c>
      <c r="BE390" t="s">
        <v>3409</v>
      </c>
      <c r="BF390" t="s">
        <v>74</v>
      </c>
      <c r="BI390" t="s">
        <v>72</v>
      </c>
      <c r="BJ390" t="s">
        <v>74</v>
      </c>
    </row>
    <row r="391" spans="1:62" x14ac:dyDescent="0.25">
      <c r="A391" s="5">
        <f>COUNTIF($B$1:B391,REPORTE!$C$3)</f>
        <v>1</v>
      </c>
      <c r="B391" s="3">
        <v>201954</v>
      </c>
      <c r="C391" t="s">
        <v>59</v>
      </c>
      <c r="D391" t="s">
        <v>60</v>
      </c>
      <c r="E391" t="s">
        <v>61</v>
      </c>
      <c r="F391" t="s">
        <v>1701</v>
      </c>
      <c r="G391" t="s">
        <v>2858</v>
      </c>
      <c r="H391" t="s">
        <v>120</v>
      </c>
      <c r="I391" t="s">
        <v>65</v>
      </c>
      <c r="J391" t="s">
        <v>1881</v>
      </c>
      <c r="K391" t="s">
        <v>3249</v>
      </c>
      <c r="L391" t="s">
        <v>3250</v>
      </c>
      <c r="M391" t="s">
        <v>3251</v>
      </c>
      <c r="N391" t="s">
        <v>70</v>
      </c>
      <c r="O391" t="s">
        <v>3252</v>
      </c>
      <c r="P391" t="s">
        <v>72</v>
      </c>
      <c r="Q391" t="s">
        <v>3410</v>
      </c>
      <c r="R391" t="s">
        <v>74</v>
      </c>
      <c r="S391" t="s">
        <v>75</v>
      </c>
      <c r="T391" t="s">
        <v>75</v>
      </c>
      <c r="U391" t="s">
        <v>522</v>
      </c>
      <c r="V391" t="s">
        <v>77</v>
      </c>
      <c r="W391" t="s">
        <v>3411</v>
      </c>
      <c r="X391" t="s">
        <v>181</v>
      </c>
      <c r="Y391" t="s">
        <v>143</v>
      </c>
      <c r="Z391" t="s">
        <v>81</v>
      </c>
      <c r="AA391" t="s">
        <v>82</v>
      </c>
      <c r="AD391" t="s">
        <v>83</v>
      </c>
      <c r="AE391" t="s">
        <v>84</v>
      </c>
      <c r="AF391" s="1">
        <v>36526</v>
      </c>
      <c r="AG391" s="3">
        <v>24682058</v>
      </c>
      <c r="AH391" t="s">
        <v>3412</v>
      </c>
      <c r="AI391" s="1">
        <v>23913</v>
      </c>
      <c r="AJ391" t="s">
        <v>86</v>
      </c>
      <c r="AK391" t="s">
        <v>2302</v>
      </c>
      <c r="AL391" t="s">
        <v>252</v>
      </c>
      <c r="AM391" t="s">
        <v>3413</v>
      </c>
      <c r="AN391" t="str">
        <f t="shared" si="7"/>
        <v>CANSAYA PUCHO FLORENTINO</v>
      </c>
      <c r="AO391" t="s">
        <v>92</v>
      </c>
      <c r="AP391" t="s">
        <v>100</v>
      </c>
      <c r="AQ391" t="s">
        <v>119</v>
      </c>
      <c r="AR391" t="s">
        <v>92</v>
      </c>
      <c r="AS391" t="s">
        <v>119</v>
      </c>
      <c r="AT391" t="s">
        <v>100</v>
      </c>
      <c r="AU391" t="s">
        <v>100</v>
      </c>
      <c r="AV391" t="s">
        <v>119</v>
      </c>
      <c r="AW391" t="s">
        <v>95</v>
      </c>
      <c r="AX391" t="s">
        <v>136</v>
      </c>
      <c r="AZ391" t="s">
        <v>119</v>
      </c>
      <c r="BB391" t="s">
        <v>3414</v>
      </c>
      <c r="BC391" t="s">
        <v>119</v>
      </c>
      <c r="BD391" t="s">
        <v>100</v>
      </c>
      <c r="BE391" t="s">
        <v>74</v>
      </c>
      <c r="BF391" t="s">
        <v>101</v>
      </c>
      <c r="BI391" t="s">
        <v>72</v>
      </c>
      <c r="BJ391" t="s">
        <v>74</v>
      </c>
    </row>
    <row r="392" spans="1:62" x14ac:dyDescent="0.25">
      <c r="A392" s="5">
        <f>COUNTIF($B$1:B392,REPORTE!$C$3)</f>
        <v>1</v>
      </c>
      <c r="B392" s="3">
        <v>201939</v>
      </c>
      <c r="C392" t="s">
        <v>59</v>
      </c>
      <c r="D392" t="s">
        <v>60</v>
      </c>
      <c r="E392" t="s">
        <v>61</v>
      </c>
      <c r="F392" t="s">
        <v>1701</v>
      </c>
      <c r="G392" t="s">
        <v>2832</v>
      </c>
      <c r="H392" t="s">
        <v>230</v>
      </c>
      <c r="I392" t="s">
        <v>65</v>
      </c>
      <c r="J392" t="s">
        <v>121</v>
      </c>
      <c r="K392" t="s">
        <v>3417</v>
      </c>
      <c r="L392" t="s">
        <v>3418</v>
      </c>
      <c r="M392" t="s">
        <v>3419</v>
      </c>
      <c r="N392" t="s">
        <v>70</v>
      </c>
      <c r="O392" t="s">
        <v>3420</v>
      </c>
      <c r="P392" t="s">
        <v>72</v>
      </c>
      <c r="Q392" t="s">
        <v>3421</v>
      </c>
      <c r="R392" t="s">
        <v>74</v>
      </c>
      <c r="S392" t="s">
        <v>75</v>
      </c>
      <c r="T392" t="s">
        <v>75</v>
      </c>
      <c r="U392" t="s">
        <v>160</v>
      </c>
      <c r="V392" t="s">
        <v>141</v>
      </c>
      <c r="W392" t="s">
        <v>3422</v>
      </c>
      <c r="X392" t="s">
        <v>74</v>
      </c>
      <c r="Y392" t="s">
        <v>143</v>
      </c>
      <c r="Z392" t="s">
        <v>81</v>
      </c>
      <c r="AA392" t="s">
        <v>82</v>
      </c>
      <c r="AB392" s="1">
        <v>44986</v>
      </c>
      <c r="AC392" s="1">
        <v>45291</v>
      </c>
      <c r="AD392" t="s">
        <v>83</v>
      </c>
      <c r="AE392" t="s">
        <v>146</v>
      </c>
      <c r="AF392" t="s">
        <v>100</v>
      </c>
      <c r="AG392" s="3">
        <v>40410334</v>
      </c>
      <c r="AH392" t="s">
        <v>3423</v>
      </c>
      <c r="AI392" s="1">
        <v>29152</v>
      </c>
      <c r="AJ392" t="s">
        <v>111</v>
      </c>
      <c r="AK392" t="s">
        <v>264</v>
      </c>
      <c r="AL392" t="s">
        <v>3424</v>
      </c>
      <c r="AM392" t="s">
        <v>583</v>
      </c>
      <c r="AN392" t="str">
        <f t="shared" si="7"/>
        <v>QUISPE ZEVALLOS ROXANA</v>
      </c>
      <c r="AO392" t="s">
        <v>166</v>
      </c>
      <c r="AP392" s="1">
        <v>36526</v>
      </c>
      <c r="AQ392" t="s">
        <v>101</v>
      </c>
      <c r="AR392" t="s">
        <v>279</v>
      </c>
      <c r="AS392" t="s">
        <v>3425</v>
      </c>
      <c r="AT392" s="1">
        <v>41860</v>
      </c>
      <c r="AU392" s="1">
        <v>41860</v>
      </c>
      <c r="AV392" t="s">
        <v>94</v>
      </c>
      <c r="AW392" t="s">
        <v>119</v>
      </c>
      <c r="AX392" t="s">
        <v>200</v>
      </c>
      <c r="AY392" t="s">
        <v>153</v>
      </c>
      <c r="AZ392" t="s">
        <v>201</v>
      </c>
      <c r="BA392" t="s">
        <v>155</v>
      </c>
      <c r="BB392" t="s">
        <v>3426</v>
      </c>
      <c r="BC392" t="s">
        <v>3427</v>
      </c>
      <c r="BD392" s="1">
        <v>44991</v>
      </c>
      <c r="BE392" t="s">
        <v>3428</v>
      </c>
      <c r="BF392" t="s">
        <v>74</v>
      </c>
      <c r="BI392" t="s">
        <v>72</v>
      </c>
      <c r="BJ392" t="s">
        <v>74</v>
      </c>
    </row>
    <row r="393" spans="1:62" x14ac:dyDescent="0.25">
      <c r="A393" s="5">
        <f>COUNTIF($B$1:B393,REPORTE!$C$3)</f>
        <v>1</v>
      </c>
      <c r="B393" s="3">
        <v>201939</v>
      </c>
      <c r="C393" t="s">
        <v>59</v>
      </c>
      <c r="D393" t="s">
        <v>60</v>
      </c>
      <c r="E393" t="s">
        <v>61</v>
      </c>
      <c r="F393" t="s">
        <v>1701</v>
      </c>
      <c r="G393" t="s">
        <v>2832</v>
      </c>
      <c r="H393" t="s">
        <v>230</v>
      </c>
      <c r="I393" t="s">
        <v>65</v>
      </c>
      <c r="J393" t="s">
        <v>121</v>
      </c>
      <c r="K393" t="s">
        <v>3417</v>
      </c>
      <c r="L393" t="s">
        <v>3418</v>
      </c>
      <c r="M393" t="s">
        <v>3419</v>
      </c>
      <c r="N393" t="s">
        <v>70</v>
      </c>
      <c r="O393" t="s">
        <v>3420</v>
      </c>
      <c r="P393" t="s">
        <v>72</v>
      </c>
      <c r="Q393" t="s">
        <v>3429</v>
      </c>
      <c r="R393" t="s">
        <v>74</v>
      </c>
      <c r="S393" t="s">
        <v>75</v>
      </c>
      <c r="T393" t="s">
        <v>75</v>
      </c>
      <c r="U393" t="s">
        <v>76</v>
      </c>
      <c r="V393" t="s">
        <v>77</v>
      </c>
      <c r="W393" t="s">
        <v>3430</v>
      </c>
      <c r="X393" t="s">
        <v>108</v>
      </c>
      <c r="Y393" t="s">
        <v>109</v>
      </c>
      <c r="Z393" t="s">
        <v>81</v>
      </c>
      <c r="AA393" t="s">
        <v>82</v>
      </c>
      <c r="AB393" s="1">
        <v>44927</v>
      </c>
      <c r="AC393" s="1">
        <v>45291</v>
      </c>
      <c r="AD393" t="s">
        <v>83</v>
      </c>
      <c r="AE393" t="s">
        <v>84</v>
      </c>
      <c r="AF393" s="1">
        <v>36526</v>
      </c>
      <c r="AG393" s="3">
        <v>24706597</v>
      </c>
      <c r="AH393" t="s">
        <v>3431</v>
      </c>
      <c r="AI393" s="1">
        <v>26734</v>
      </c>
      <c r="AJ393" t="s">
        <v>111</v>
      </c>
      <c r="AK393" t="s">
        <v>1575</v>
      </c>
      <c r="AL393" t="s">
        <v>3432</v>
      </c>
      <c r="AM393" t="s">
        <v>3433</v>
      </c>
      <c r="AN393" t="str">
        <f t="shared" si="7"/>
        <v>CAIRO CALLO DE MANYA AIDA MARIBEL</v>
      </c>
      <c r="AO393" t="s">
        <v>92</v>
      </c>
      <c r="AP393" t="s">
        <v>100</v>
      </c>
      <c r="AQ393" t="s">
        <v>119</v>
      </c>
      <c r="AR393" t="s">
        <v>92</v>
      </c>
      <c r="AS393" t="s">
        <v>101</v>
      </c>
      <c r="AT393" t="s">
        <v>100</v>
      </c>
      <c r="AU393" t="s">
        <v>100</v>
      </c>
      <c r="AV393" t="s">
        <v>119</v>
      </c>
      <c r="AW393" t="s">
        <v>95</v>
      </c>
      <c r="AX393" t="s">
        <v>136</v>
      </c>
      <c r="AZ393" t="s">
        <v>119</v>
      </c>
      <c r="BB393" t="s">
        <v>3434</v>
      </c>
      <c r="BC393" t="s">
        <v>119</v>
      </c>
      <c r="BD393" t="s">
        <v>100</v>
      </c>
      <c r="BE393" t="s">
        <v>74</v>
      </c>
      <c r="BF393" t="s">
        <v>101</v>
      </c>
      <c r="BI393" t="s">
        <v>72</v>
      </c>
      <c r="BJ393" t="s">
        <v>74</v>
      </c>
    </row>
    <row r="394" spans="1:62" x14ac:dyDescent="0.25">
      <c r="A394" s="5">
        <f>COUNTIF($B$1:B394,REPORTE!$C$3)</f>
        <v>1</v>
      </c>
      <c r="B394" s="3">
        <v>201913</v>
      </c>
      <c r="C394" t="s">
        <v>59</v>
      </c>
      <c r="D394" t="s">
        <v>60</v>
      </c>
      <c r="E394" t="s">
        <v>61</v>
      </c>
      <c r="F394" t="s">
        <v>1701</v>
      </c>
      <c r="G394" t="s">
        <v>2832</v>
      </c>
      <c r="H394" t="s">
        <v>120</v>
      </c>
      <c r="I394" t="s">
        <v>65</v>
      </c>
      <c r="J394" t="s">
        <v>498</v>
      </c>
      <c r="K394" t="s">
        <v>3435</v>
      </c>
      <c r="L394" t="s">
        <v>3436</v>
      </c>
      <c r="M394" t="s">
        <v>3437</v>
      </c>
      <c r="N394" t="s">
        <v>70</v>
      </c>
      <c r="O394" t="s">
        <v>3438</v>
      </c>
      <c r="P394" t="s">
        <v>72</v>
      </c>
      <c r="Q394" t="s">
        <v>3439</v>
      </c>
      <c r="R394" t="s">
        <v>74</v>
      </c>
      <c r="S394" t="s">
        <v>75</v>
      </c>
      <c r="T394" t="s">
        <v>127</v>
      </c>
      <c r="U394" t="s">
        <v>128</v>
      </c>
      <c r="V394" t="s">
        <v>129</v>
      </c>
      <c r="W394" t="s">
        <v>3440</v>
      </c>
      <c r="X394" t="s">
        <v>701</v>
      </c>
      <c r="Y394" t="s">
        <v>702</v>
      </c>
      <c r="Z394" t="s">
        <v>131</v>
      </c>
      <c r="AA394" t="s">
        <v>82</v>
      </c>
      <c r="AB394" s="1">
        <v>44993</v>
      </c>
      <c r="AC394" s="1">
        <v>45291</v>
      </c>
      <c r="AD394" t="s">
        <v>83</v>
      </c>
      <c r="AE394" t="s">
        <v>84</v>
      </c>
      <c r="AF394" s="1">
        <v>40603</v>
      </c>
      <c r="AG394" s="3">
        <v>24698657</v>
      </c>
      <c r="AH394" t="s">
        <v>3441</v>
      </c>
      <c r="AI394" s="1">
        <v>26024</v>
      </c>
      <c r="AJ394" t="s">
        <v>86</v>
      </c>
      <c r="AK394" t="s">
        <v>807</v>
      </c>
      <c r="AL394" t="s">
        <v>3052</v>
      </c>
      <c r="AM394" t="s">
        <v>3245</v>
      </c>
      <c r="AN394" t="str">
        <f t="shared" si="7"/>
        <v>CORRALES GAYONA HUGO</v>
      </c>
      <c r="AO394" t="s">
        <v>90</v>
      </c>
      <c r="AP394" t="s">
        <v>100</v>
      </c>
      <c r="AQ394" t="s">
        <v>119</v>
      </c>
      <c r="AR394" t="s">
        <v>92</v>
      </c>
      <c r="AS394" t="s">
        <v>101</v>
      </c>
      <c r="AT394" t="s">
        <v>100</v>
      </c>
      <c r="AU394" t="s">
        <v>100</v>
      </c>
      <c r="AV394" t="s">
        <v>94</v>
      </c>
      <c r="AW394" t="s">
        <v>95</v>
      </c>
      <c r="AX394" t="s">
        <v>96</v>
      </c>
      <c r="AZ394" t="s">
        <v>3442</v>
      </c>
      <c r="BB394" t="s">
        <v>3443</v>
      </c>
      <c r="BC394" t="s">
        <v>3444</v>
      </c>
      <c r="BD394" s="1">
        <v>45000</v>
      </c>
      <c r="BE394" t="s">
        <v>3445</v>
      </c>
      <c r="BF394" t="s">
        <v>74</v>
      </c>
      <c r="BI394" t="s">
        <v>72</v>
      </c>
      <c r="BJ394" t="s">
        <v>74</v>
      </c>
    </row>
    <row r="395" spans="1:62" x14ac:dyDescent="0.25">
      <c r="A395" s="5">
        <f>COUNTIF($B$1:B395,REPORTE!$C$3)</f>
        <v>1</v>
      </c>
      <c r="B395" s="3">
        <v>201913</v>
      </c>
      <c r="C395" t="s">
        <v>59</v>
      </c>
      <c r="D395" t="s">
        <v>60</v>
      </c>
      <c r="E395" t="s">
        <v>61</v>
      </c>
      <c r="F395" t="s">
        <v>1701</v>
      </c>
      <c r="G395" t="s">
        <v>2832</v>
      </c>
      <c r="H395" t="s">
        <v>120</v>
      </c>
      <c r="I395" t="s">
        <v>65</v>
      </c>
      <c r="J395" t="s">
        <v>498</v>
      </c>
      <c r="K395" t="s">
        <v>3435</v>
      </c>
      <c r="L395" t="s">
        <v>3436</v>
      </c>
      <c r="M395" t="s">
        <v>3437</v>
      </c>
      <c r="N395" t="s">
        <v>70</v>
      </c>
      <c r="O395" t="s">
        <v>3438</v>
      </c>
      <c r="P395" t="s">
        <v>72</v>
      </c>
      <c r="Q395" t="s">
        <v>3446</v>
      </c>
      <c r="R395" t="s">
        <v>74</v>
      </c>
      <c r="S395" t="s">
        <v>75</v>
      </c>
      <c r="T395" t="s">
        <v>75</v>
      </c>
      <c r="U395" t="s">
        <v>140</v>
      </c>
      <c r="V395" t="s">
        <v>141</v>
      </c>
      <c r="W395" t="s">
        <v>142</v>
      </c>
      <c r="X395" t="s">
        <v>74</v>
      </c>
      <c r="Y395" t="s">
        <v>143</v>
      </c>
      <c r="Z395" t="s">
        <v>795</v>
      </c>
      <c r="AA395" t="s">
        <v>82</v>
      </c>
      <c r="AB395" s="1">
        <v>44987</v>
      </c>
      <c r="AC395" s="1">
        <v>45291</v>
      </c>
      <c r="AD395" t="s">
        <v>145</v>
      </c>
      <c r="AE395" t="s">
        <v>146</v>
      </c>
      <c r="AF395" t="s">
        <v>100</v>
      </c>
      <c r="AG395" s="3">
        <v>73136866</v>
      </c>
      <c r="AH395" t="s">
        <v>3447</v>
      </c>
      <c r="AI395" s="1">
        <v>34973</v>
      </c>
      <c r="AJ395" t="s">
        <v>86</v>
      </c>
      <c r="AK395" t="s">
        <v>264</v>
      </c>
      <c r="AL395" t="s">
        <v>428</v>
      </c>
      <c r="AM395" t="s">
        <v>3448</v>
      </c>
      <c r="AN395" t="str">
        <f t="shared" si="7"/>
        <v>QUISPE HUILLCA ALCIDES</v>
      </c>
      <c r="AO395" t="s">
        <v>90</v>
      </c>
      <c r="AP395" s="1">
        <v>2</v>
      </c>
      <c r="AQ395" t="s">
        <v>101</v>
      </c>
      <c r="AR395" t="s">
        <v>150</v>
      </c>
      <c r="AS395" t="s">
        <v>101</v>
      </c>
      <c r="AT395" s="1">
        <v>2</v>
      </c>
      <c r="AU395" s="1">
        <v>2</v>
      </c>
      <c r="AV395" t="s">
        <v>420</v>
      </c>
      <c r="AW395" t="s">
        <v>74</v>
      </c>
      <c r="AX395" t="s">
        <v>200</v>
      </c>
      <c r="AY395" t="s">
        <v>153</v>
      </c>
      <c r="AZ395" t="s">
        <v>879</v>
      </c>
      <c r="BA395" t="s">
        <v>155</v>
      </c>
      <c r="BB395" t="s">
        <v>3449</v>
      </c>
      <c r="BC395" t="s">
        <v>3450</v>
      </c>
      <c r="BD395" s="1">
        <v>44994</v>
      </c>
      <c r="BE395" t="s">
        <v>3451</v>
      </c>
      <c r="BF395" t="s">
        <v>74</v>
      </c>
      <c r="BI395" t="s">
        <v>72</v>
      </c>
      <c r="BJ395" t="s">
        <v>74</v>
      </c>
    </row>
    <row r="396" spans="1:62" x14ac:dyDescent="0.25">
      <c r="A396" s="5">
        <f>COUNTIF($B$1:B396,REPORTE!$C$3)</f>
        <v>1</v>
      </c>
      <c r="B396" s="3">
        <v>201913</v>
      </c>
      <c r="C396" t="s">
        <v>59</v>
      </c>
      <c r="D396" t="s">
        <v>60</v>
      </c>
      <c r="E396" t="s">
        <v>61</v>
      </c>
      <c r="F396" t="s">
        <v>1701</v>
      </c>
      <c r="G396" t="s">
        <v>2832</v>
      </c>
      <c r="H396" t="s">
        <v>120</v>
      </c>
      <c r="I396" t="s">
        <v>65</v>
      </c>
      <c r="J396" t="s">
        <v>498</v>
      </c>
      <c r="K396" t="s">
        <v>3435</v>
      </c>
      <c r="L396" t="s">
        <v>3436</v>
      </c>
      <c r="M396" t="s">
        <v>3437</v>
      </c>
      <c r="N396" t="s">
        <v>70</v>
      </c>
      <c r="O396" t="s">
        <v>3438</v>
      </c>
      <c r="P396" t="s">
        <v>72</v>
      </c>
      <c r="Q396" t="s">
        <v>3452</v>
      </c>
      <c r="R396" t="s">
        <v>74</v>
      </c>
      <c r="S396" t="s">
        <v>75</v>
      </c>
      <c r="T396" t="s">
        <v>75</v>
      </c>
      <c r="U396" t="s">
        <v>140</v>
      </c>
      <c r="V396" t="s">
        <v>77</v>
      </c>
      <c r="W396" t="s">
        <v>3453</v>
      </c>
      <c r="X396" t="s">
        <v>181</v>
      </c>
      <c r="Y396" t="s">
        <v>143</v>
      </c>
      <c r="Z396" t="s">
        <v>81</v>
      </c>
      <c r="AA396" t="s">
        <v>82</v>
      </c>
      <c r="AD396" t="s">
        <v>83</v>
      </c>
      <c r="AE396" t="s">
        <v>84</v>
      </c>
      <c r="AF396" s="1">
        <v>36526</v>
      </c>
      <c r="AG396" s="3">
        <v>24680948</v>
      </c>
      <c r="AH396" t="s">
        <v>3454</v>
      </c>
      <c r="AI396" s="1">
        <v>23935</v>
      </c>
      <c r="AJ396" t="s">
        <v>86</v>
      </c>
      <c r="AK396" t="s">
        <v>1403</v>
      </c>
      <c r="AL396" t="s">
        <v>1529</v>
      </c>
      <c r="AM396" t="s">
        <v>2347</v>
      </c>
      <c r="AN396" t="str">
        <f t="shared" si="7"/>
        <v>ZARATE HANCCO PAULINO</v>
      </c>
      <c r="AO396" t="s">
        <v>92</v>
      </c>
      <c r="AP396" t="s">
        <v>100</v>
      </c>
      <c r="AQ396" t="s">
        <v>119</v>
      </c>
      <c r="AR396" t="s">
        <v>92</v>
      </c>
      <c r="AS396" t="s">
        <v>3455</v>
      </c>
      <c r="AT396" t="s">
        <v>100</v>
      </c>
      <c r="AU396" t="s">
        <v>100</v>
      </c>
      <c r="AV396" t="s">
        <v>119</v>
      </c>
      <c r="AW396" t="s">
        <v>95</v>
      </c>
      <c r="AX396" t="s">
        <v>136</v>
      </c>
      <c r="AZ396" t="s">
        <v>119</v>
      </c>
      <c r="BB396" t="s">
        <v>3456</v>
      </c>
      <c r="BC396" t="s">
        <v>3457</v>
      </c>
      <c r="BD396" t="s">
        <v>100</v>
      </c>
      <c r="BE396" t="s">
        <v>74</v>
      </c>
      <c r="BF396" t="s">
        <v>101</v>
      </c>
      <c r="BI396" t="s">
        <v>72</v>
      </c>
      <c r="BJ396" t="s">
        <v>74</v>
      </c>
    </row>
    <row r="397" spans="1:62" x14ac:dyDescent="0.25">
      <c r="A397" s="5">
        <f>COUNTIF($B$1:B397,REPORTE!$C$3)</f>
        <v>1</v>
      </c>
      <c r="B397" s="3">
        <v>201913</v>
      </c>
      <c r="C397" t="s">
        <v>59</v>
      </c>
      <c r="D397" t="s">
        <v>60</v>
      </c>
      <c r="E397" t="s">
        <v>61</v>
      </c>
      <c r="F397" t="s">
        <v>1701</v>
      </c>
      <c r="G397" t="s">
        <v>2832</v>
      </c>
      <c r="H397" t="s">
        <v>120</v>
      </c>
      <c r="I397" t="s">
        <v>65</v>
      </c>
      <c r="J397" t="s">
        <v>498</v>
      </c>
      <c r="K397" t="s">
        <v>3435</v>
      </c>
      <c r="L397" t="s">
        <v>3436</v>
      </c>
      <c r="M397" t="s">
        <v>3437</v>
      </c>
      <c r="N397" t="s">
        <v>70</v>
      </c>
      <c r="O397" t="s">
        <v>3438</v>
      </c>
      <c r="P397" t="s">
        <v>72</v>
      </c>
      <c r="Q397" t="s">
        <v>3458</v>
      </c>
      <c r="R397" t="s">
        <v>74</v>
      </c>
      <c r="S397" t="s">
        <v>75</v>
      </c>
      <c r="T397" t="s">
        <v>75</v>
      </c>
      <c r="U397" t="s">
        <v>160</v>
      </c>
      <c r="V397" t="s">
        <v>77</v>
      </c>
      <c r="W397" t="s">
        <v>3459</v>
      </c>
      <c r="X397" t="s">
        <v>79</v>
      </c>
      <c r="Y397" t="s">
        <v>80</v>
      </c>
      <c r="Z397" t="s">
        <v>81</v>
      </c>
      <c r="AA397" t="s">
        <v>82</v>
      </c>
      <c r="AD397" t="s">
        <v>83</v>
      </c>
      <c r="AE397" t="s">
        <v>84</v>
      </c>
      <c r="AF397" s="1">
        <v>36526</v>
      </c>
      <c r="AG397" s="3">
        <v>24660669</v>
      </c>
      <c r="AH397" t="s">
        <v>3460</v>
      </c>
      <c r="AI397" s="1">
        <v>23193</v>
      </c>
      <c r="AJ397" t="s">
        <v>86</v>
      </c>
      <c r="AK397" t="s">
        <v>3461</v>
      </c>
      <c r="AL397" t="s">
        <v>3462</v>
      </c>
      <c r="AM397" t="s">
        <v>2168</v>
      </c>
      <c r="AN397" t="str">
        <f t="shared" si="7"/>
        <v>CALSINA SONCCO MARTIN</v>
      </c>
      <c r="AO397" t="s">
        <v>92</v>
      </c>
      <c r="AP397" t="s">
        <v>100</v>
      </c>
      <c r="AQ397" t="s">
        <v>119</v>
      </c>
      <c r="AR397" t="s">
        <v>92</v>
      </c>
      <c r="AS397" t="s">
        <v>119</v>
      </c>
      <c r="AT397" t="s">
        <v>100</v>
      </c>
      <c r="AU397" t="s">
        <v>100</v>
      </c>
      <c r="AV397" t="s">
        <v>119</v>
      </c>
      <c r="AW397" t="s">
        <v>95</v>
      </c>
      <c r="AX397" t="s">
        <v>136</v>
      </c>
      <c r="AZ397" t="s">
        <v>3463</v>
      </c>
      <c r="BB397" t="s">
        <v>3464</v>
      </c>
      <c r="BC397" t="s">
        <v>119</v>
      </c>
      <c r="BD397" t="s">
        <v>100</v>
      </c>
      <c r="BE397" t="s">
        <v>74</v>
      </c>
      <c r="BF397" t="s">
        <v>101</v>
      </c>
      <c r="BI397" t="s">
        <v>72</v>
      </c>
      <c r="BJ397" t="s">
        <v>74</v>
      </c>
    </row>
    <row r="398" spans="1:62" x14ac:dyDescent="0.25">
      <c r="A398" s="5">
        <f>COUNTIF($B$1:B398,REPORTE!$C$3)</f>
        <v>1</v>
      </c>
      <c r="B398" s="3">
        <v>201913</v>
      </c>
      <c r="C398" t="s">
        <v>59</v>
      </c>
      <c r="D398" t="s">
        <v>60</v>
      </c>
      <c r="E398" t="s">
        <v>61</v>
      </c>
      <c r="F398" t="s">
        <v>1701</v>
      </c>
      <c r="G398" t="s">
        <v>2832</v>
      </c>
      <c r="H398" t="s">
        <v>120</v>
      </c>
      <c r="I398" t="s">
        <v>65</v>
      </c>
      <c r="J398" t="s">
        <v>498</v>
      </c>
      <c r="K398" t="s">
        <v>3435</v>
      </c>
      <c r="L398" t="s">
        <v>3436</v>
      </c>
      <c r="M398" t="s">
        <v>3437</v>
      </c>
      <c r="N398" t="s">
        <v>70</v>
      </c>
      <c r="O398" t="s">
        <v>3438</v>
      </c>
      <c r="P398" t="s">
        <v>72</v>
      </c>
      <c r="Q398" t="s">
        <v>3465</v>
      </c>
      <c r="R398" t="s">
        <v>74</v>
      </c>
      <c r="S398" t="s">
        <v>75</v>
      </c>
      <c r="T398" t="s">
        <v>75</v>
      </c>
      <c r="U398" t="s">
        <v>160</v>
      </c>
      <c r="V398" t="s">
        <v>77</v>
      </c>
      <c r="W398" t="s">
        <v>3466</v>
      </c>
      <c r="X398" t="s">
        <v>181</v>
      </c>
      <c r="Y398" t="s">
        <v>143</v>
      </c>
      <c r="Z398" t="s">
        <v>81</v>
      </c>
      <c r="AA398" t="s">
        <v>82</v>
      </c>
      <c r="AD398" t="s">
        <v>83</v>
      </c>
      <c r="AE398" t="s">
        <v>84</v>
      </c>
      <c r="AF398" s="1">
        <v>36526</v>
      </c>
      <c r="AG398" s="3">
        <v>24680197</v>
      </c>
      <c r="AH398" t="s">
        <v>3467</v>
      </c>
      <c r="AI398" s="1">
        <v>24483</v>
      </c>
      <c r="AJ398" t="s">
        <v>111</v>
      </c>
      <c r="AK398" t="s">
        <v>3468</v>
      </c>
      <c r="AL398" t="s">
        <v>605</v>
      </c>
      <c r="AM398" t="s">
        <v>606</v>
      </c>
      <c r="AN398" t="str">
        <f t="shared" si="7"/>
        <v>CHARCA MAMANI GLADYS</v>
      </c>
      <c r="AO398" t="s">
        <v>92</v>
      </c>
      <c r="AP398" t="s">
        <v>100</v>
      </c>
      <c r="AQ398" t="s">
        <v>119</v>
      </c>
      <c r="AR398" t="s">
        <v>92</v>
      </c>
      <c r="AS398" t="s">
        <v>119</v>
      </c>
      <c r="AT398" t="s">
        <v>100</v>
      </c>
      <c r="AU398" t="s">
        <v>100</v>
      </c>
      <c r="AV398" t="s">
        <v>119</v>
      </c>
      <c r="AW398" t="s">
        <v>95</v>
      </c>
      <c r="AX398" t="s">
        <v>136</v>
      </c>
      <c r="AZ398" t="s">
        <v>119</v>
      </c>
      <c r="BB398" t="s">
        <v>3469</v>
      </c>
      <c r="BC398" t="s">
        <v>119</v>
      </c>
      <c r="BD398" t="s">
        <v>100</v>
      </c>
      <c r="BE398" t="s">
        <v>74</v>
      </c>
      <c r="BF398" t="s">
        <v>101</v>
      </c>
      <c r="BI398" t="s">
        <v>72</v>
      </c>
      <c r="BJ398" t="s">
        <v>74</v>
      </c>
    </row>
    <row r="399" spans="1:62" x14ac:dyDescent="0.25">
      <c r="A399" s="5">
        <f>COUNTIF($B$1:B399,REPORTE!$C$3)</f>
        <v>1</v>
      </c>
      <c r="B399" s="3">
        <v>201913</v>
      </c>
      <c r="C399" t="s">
        <v>59</v>
      </c>
      <c r="D399" t="s">
        <v>60</v>
      </c>
      <c r="E399" t="s">
        <v>61</v>
      </c>
      <c r="F399" t="s">
        <v>1701</v>
      </c>
      <c r="G399" t="s">
        <v>2832</v>
      </c>
      <c r="H399" t="s">
        <v>120</v>
      </c>
      <c r="I399" t="s">
        <v>65</v>
      </c>
      <c r="J399" t="s">
        <v>498</v>
      </c>
      <c r="K399" t="s">
        <v>3435</v>
      </c>
      <c r="L399" t="s">
        <v>3436</v>
      </c>
      <c r="M399" t="s">
        <v>3437</v>
      </c>
      <c r="N399" t="s">
        <v>70</v>
      </c>
      <c r="O399" t="s">
        <v>3438</v>
      </c>
      <c r="P399" t="s">
        <v>72</v>
      </c>
      <c r="Q399" t="s">
        <v>3470</v>
      </c>
      <c r="R399" t="s">
        <v>74</v>
      </c>
      <c r="S399" t="s">
        <v>75</v>
      </c>
      <c r="T399" t="s">
        <v>75</v>
      </c>
      <c r="U399" t="s">
        <v>160</v>
      </c>
      <c r="V399" t="s">
        <v>77</v>
      </c>
      <c r="W399" t="s">
        <v>689</v>
      </c>
      <c r="X399" t="s">
        <v>181</v>
      </c>
      <c r="Y399" t="s">
        <v>143</v>
      </c>
      <c r="Z399" t="s">
        <v>81</v>
      </c>
      <c r="AA399" t="s">
        <v>82</v>
      </c>
      <c r="AD399" t="s">
        <v>83</v>
      </c>
      <c r="AE399" t="s">
        <v>84</v>
      </c>
      <c r="AF399" s="1">
        <v>36526</v>
      </c>
      <c r="AG399" s="3">
        <v>24698580</v>
      </c>
      <c r="AH399" t="s">
        <v>3471</v>
      </c>
      <c r="AI399" s="1">
        <v>25498</v>
      </c>
      <c r="AJ399" t="s">
        <v>86</v>
      </c>
      <c r="AK399" t="s">
        <v>264</v>
      </c>
      <c r="AL399" t="s">
        <v>582</v>
      </c>
      <c r="AM399" t="s">
        <v>3472</v>
      </c>
      <c r="AN399" t="str">
        <f t="shared" si="7"/>
        <v>QUISPE SURCO GUIMO LUCIO</v>
      </c>
      <c r="AO399" t="s">
        <v>92</v>
      </c>
      <c r="AP399" t="s">
        <v>100</v>
      </c>
      <c r="AQ399" t="s">
        <v>119</v>
      </c>
      <c r="AR399" t="s">
        <v>92</v>
      </c>
      <c r="AS399" t="s">
        <v>119</v>
      </c>
      <c r="AT399" t="s">
        <v>100</v>
      </c>
      <c r="AU399" t="s">
        <v>100</v>
      </c>
      <c r="AV399" t="s">
        <v>119</v>
      </c>
      <c r="AW399" t="s">
        <v>95</v>
      </c>
      <c r="AX399" t="s">
        <v>136</v>
      </c>
      <c r="AZ399" t="s">
        <v>119</v>
      </c>
      <c r="BB399" t="s">
        <v>3473</v>
      </c>
      <c r="BC399" t="s">
        <v>119</v>
      </c>
      <c r="BD399" t="s">
        <v>100</v>
      </c>
      <c r="BE399" t="s">
        <v>74</v>
      </c>
      <c r="BF399" t="s">
        <v>101</v>
      </c>
      <c r="BI399" t="s">
        <v>72</v>
      </c>
      <c r="BJ399" t="s">
        <v>74</v>
      </c>
    </row>
    <row r="400" spans="1:62" x14ac:dyDescent="0.25">
      <c r="A400" s="5">
        <f>COUNTIF($B$1:B400,REPORTE!$C$3)</f>
        <v>1</v>
      </c>
      <c r="B400" s="3">
        <v>201913</v>
      </c>
      <c r="C400" t="s">
        <v>59</v>
      </c>
      <c r="D400" t="s">
        <v>60</v>
      </c>
      <c r="E400" t="s">
        <v>61</v>
      </c>
      <c r="F400" t="s">
        <v>1701</v>
      </c>
      <c r="G400" t="s">
        <v>2832</v>
      </c>
      <c r="H400" t="s">
        <v>120</v>
      </c>
      <c r="I400" t="s">
        <v>65</v>
      </c>
      <c r="J400" t="s">
        <v>498</v>
      </c>
      <c r="K400" t="s">
        <v>3435</v>
      </c>
      <c r="L400" t="s">
        <v>3436</v>
      </c>
      <c r="M400" t="s">
        <v>3437</v>
      </c>
      <c r="N400" t="s">
        <v>70</v>
      </c>
      <c r="O400" t="s">
        <v>3438</v>
      </c>
      <c r="P400" t="s">
        <v>72</v>
      </c>
      <c r="Q400" t="s">
        <v>3474</v>
      </c>
      <c r="R400" t="s">
        <v>74</v>
      </c>
      <c r="S400" t="s">
        <v>75</v>
      </c>
      <c r="T400" t="s">
        <v>75</v>
      </c>
      <c r="U400" t="s">
        <v>160</v>
      </c>
      <c r="V400" t="s">
        <v>77</v>
      </c>
      <c r="W400" t="s">
        <v>3475</v>
      </c>
      <c r="X400" t="s">
        <v>181</v>
      </c>
      <c r="Y400" t="s">
        <v>143</v>
      </c>
      <c r="Z400" t="s">
        <v>81</v>
      </c>
      <c r="AA400" t="s">
        <v>82</v>
      </c>
      <c r="AD400" t="s">
        <v>83</v>
      </c>
      <c r="AE400" t="s">
        <v>84</v>
      </c>
      <c r="AF400" s="1">
        <v>39356</v>
      </c>
      <c r="AG400" s="3">
        <v>24680837</v>
      </c>
      <c r="AH400" t="s">
        <v>3476</v>
      </c>
      <c r="AI400" s="1">
        <v>22104</v>
      </c>
      <c r="AJ400" t="s">
        <v>86</v>
      </c>
      <c r="AK400" t="s">
        <v>1403</v>
      </c>
      <c r="AL400" t="s">
        <v>1529</v>
      </c>
      <c r="AM400" t="s">
        <v>2867</v>
      </c>
      <c r="AN400" t="str">
        <f t="shared" si="7"/>
        <v>ZARATE HANCCO FERMIN</v>
      </c>
      <c r="AO400" t="s">
        <v>90</v>
      </c>
      <c r="AP400" t="s">
        <v>100</v>
      </c>
      <c r="AQ400" t="s">
        <v>119</v>
      </c>
      <c r="AR400" t="s">
        <v>92</v>
      </c>
      <c r="AS400" t="s">
        <v>119</v>
      </c>
      <c r="AT400" t="s">
        <v>100</v>
      </c>
      <c r="AU400" t="s">
        <v>100</v>
      </c>
      <c r="AV400" t="s">
        <v>119</v>
      </c>
      <c r="AW400" t="s">
        <v>95</v>
      </c>
      <c r="AX400" t="s">
        <v>96</v>
      </c>
      <c r="AZ400" t="s">
        <v>3477</v>
      </c>
      <c r="BB400" t="s">
        <v>3478</v>
      </c>
      <c r="BC400" t="s">
        <v>119</v>
      </c>
      <c r="BD400" t="s">
        <v>100</v>
      </c>
      <c r="BE400" t="s">
        <v>74</v>
      </c>
      <c r="BF400" t="s">
        <v>101</v>
      </c>
      <c r="BI400" t="s">
        <v>72</v>
      </c>
      <c r="BJ400" t="s">
        <v>74</v>
      </c>
    </row>
    <row r="401" spans="1:62" x14ac:dyDescent="0.25">
      <c r="A401" s="5">
        <f>COUNTIF($B$1:B401,REPORTE!$C$3)</f>
        <v>1</v>
      </c>
      <c r="B401" s="3">
        <v>201913</v>
      </c>
      <c r="C401" t="s">
        <v>59</v>
      </c>
      <c r="D401" t="s">
        <v>60</v>
      </c>
      <c r="E401" t="s">
        <v>61</v>
      </c>
      <c r="F401" t="s">
        <v>1701</v>
      </c>
      <c r="G401" t="s">
        <v>2832</v>
      </c>
      <c r="H401" t="s">
        <v>120</v>
      </c>
      <c r="I401" t="s">
        <v>65</v>
      </c>
      <c r="J401" t="s">
        <v>498</v>
      </c>
      <c r="K401" t="s">
        <v>3435</v>
      </c>
      <c r="L401" t="s">
        <v>3436</v>
      </c>
      <c r="M401" t="s">
        <v>3437</v>
      </c>
      <c r="N401" t="s">
        <v>70</v>
      </c>
      <c r="O401" t="s">
        <v>3438</v>
      </c>
      <c r="P401" t="s">
        <v>72</v>
      </c>
      <c r="Q401" t="s">
        <v>3479</v>
      </c>
      <c r="R401" t="s">
        <v>74</v>
      </c>
      <c r="S401" t="s">
        <v>75</v>
      </c>
      <c r="T401" t="s">
        <v>75</v>
      </c>
      <c r="U401" t="s">
        <v>160</v>
      </c>
      <c r="V401" t="s">
        <v>141</v>
      </c>
      <c r="W401" t="s">
        <v>3480</v>
      </c>
      <c r="X401" t="s">
        <v>74</v>
      </c>
      <c r="Y401" t="s">
        <v>143</v>
      </c>
      <c r="Z401" t="s">
        <v>81</v>
      </c>
      <c r="AA401" t="s">
        <v>82</v>
      </c>
      <c r="AB401" s="1">
        <v>44986</v>
      </c>
      <c r="AC401" s="1">
        <v>45291</v>
      </c>
      <c r="AD401" t="s">
        <v>83</v>
      </c>
      <c r="AE401" t="s">
        <v>146</v>
      </c>
      <c r="AF401" t="s">
        <v>100</v>
      </c>
      <c r="AG401" s="3">
        <v>40356545</v>
      </c>
      <c r="AH401" t="s">
        <v>3481</v>
      </c>
      <c r="AI401" s="1">
        <v>29177</v>
      </c>
      <c r="AJ401" t="s">
        <v>86</v>
      </c>
      <c r="AK401" t="s">
        <v>3482</v>
      </c>
      <c r="AL401" t="s">
        <v>2237</v>
      </c>
      <c r="AM401" t="s">
        <v>3483</v>
      </c>
      <c r="AN401" t="str">
        <f t="shared" si="7"/>
        <v>ORCON ESPINOZA HUGO IVAN</v>
      </c>
      <c r="AO401" t="s">
        <v>90</v>
      </c>
      <c r="AP401" s="1">
        <v>2</v>
      </c>
      <c r="AQ401" t="s">
        <v>101</v>
      </c>
      <c r="AR401" t="s">
        <v>150</v>
      </c>
      <c r="AS401" t="s">
        <v>101</v>
      </c>
      <c r="AT401" s="1">
        <v>2</v>
      </c>
      <c r="AU401" s="1">
        <v>2</v>
      </c>
      <c r="AV401" t="s">
        <v>94</v>
      </c>
      <c r="AW401" t="s">
        <v>101</v>
      </c>
      <c r="AX401" t="s">
        <v>200</v>
      </c>
      <c r="AY401" t="s">
        <v>153</v>
      </c>
      <c r="AZ401" t="s">
        <v>201</v>
      </c>
      <c r="BA401" t="s">
        <v>155</v>
      </c>
      <c r="BB401" t="s">
        <v>3484</v>
      </c>
      <c r="BC401" t="s">
        <v>3485</v>
      </c>
      <c r="BD401" s="1">
        <v>44985</v>
      </c>
      <c r="BE401" t="s">
        <v>3486</v>
      </c>
      <c r="BF401" t="s">
        <v>74</v>
      </c>
      <c r="BI401" t="s">
        <v>72</v>
      </c>
      <c r="BJ401" t="s">
        <v>74</v>
      </c>
    </row>
    <row r="402" spans="1:62" x14ac:dyDescent="0.25">
      <c r="A402" s="5">
        <f>COUNTIF($B$1:B402,REPORTE!$C$3)</f>
        <v>1</v>
      </c>
      <c r="B402" s="3">
        <v>201913</v>
      </c>
      <c r="C402" t="s">
        <v>59</v>
      </c>
      <c r="D402" t="s">
        <v>60</v>
      </c>
      <c r="E402" t="s">
        <v>61</v>
      </c>
      <c r="F402" t="s">
        <v>1701</v>
      </c>
      <c r="G402" t="s">
        <v>2832</v>
      </c>
      <c r="H402" t="s">
        <v>120</v>
      </c>
      <c r="I402" t="s">
        <v>65</v>
      </c>
      <c r="J402" t="s">
        <v>498</v>
      </c>
      <c r="K402" t="s">
        <v>3435</v>
      </c>
      <c r="L402" t="s">
        <v>3436</v>
      </c>
      <c r="M402" t="s">
        <v>3437</v>
      </c>
      <c r="N402" t="s">
        <v>70</v>
      </c>
      <c r="O402" t="s">
        <v>3438</v>
      </c>
      <c r="P402" t="s">
        <v>72</v>
      </c>
      <c r="Q402" t="s">
        <v>3487</v>
      </c>
      <c r="R402" t="s">
        <v>74</v>
      </c>
      <c r="S402" t="s">
        <v>75</v>
      </c>
      <c r="T402" t="s">
        <v>75</v>
      </c>
      <c r="U402" t="s">
        <v>160</v>
      </c>
      <c r="V402" t="s">
        <v>77</v>
      </c>
      <c r="W402" t="s">
        <v>3488</v>
      </c>
      <c r="X402" t="s">
        <v>407</v>
      </c>
      <c r="Y402" t="s">
        <v>408</v>
      </c>
      <c r="Z402" t="s">
        <v>81</v>
      </c>
      <c r="AA402" t="s">
        <v>82</v>
      </c>
      <c r="AD402" t="s">
        <v>83</v>
      </c>
      <c r="AE402" t="s">
        <v>84</v>
      </c>
      <c r="AF402" s="1">
        <v>39661</v>
      </c>
      <c r="AG402" s="3">
        <v>40247775</v>
      </c>
      <c r="AH402" t="s">
        <v>3489</v>
      </c>
      <c r="AI402" s="1">
        <v>28682</v>
      </c>
      <c r="AJ402" t="s">
        <v>86</v>
      </c>
      <c r="AK402" t="s">
        <v>1890</v>
      </c>
      <c r="AL402" t="s">
        <v>2964</v>
      </c>
      <c r="AM402" t="s">
        <v>3490</v>
      </c>
      <c r="AN402" t="str">
        <f t="shared" si="7"/>
        <v>CHACON LLALLA VLADIMIR</v>
      </c>
      <c r="AO402" t="s">
        <v>90</v>
      </c>
      <c r="AP402" t="s">
        <v>100</v>
      </c>
      <c r="AQ402" t="s">
        <v>119</v>
      </c>
      <c r="AR402" t="s">
        <v>92</v>
      </c>
      <c r="AS402" t="s">
        <v>119</v>
      </c>
      <c r="AT402" t="s">
        <v>100</v>
      </c>
      <c r="AU402" t="s">
        <v>100</v>
      </c>
      <c r="AV402" t="s">
        <v>119</v>
      </c>
      <c r="AW402" t="s">
        <v>95</v>
      </c>
      <c r="AX402" t="s">
        <v>96</v>
      </c>
      <c r="AZ402" t="s">
        <v>3491</v>
      </c>
      <c r="BB402" t="s">
        <v>3492</v>
      </c>
      <c r="BC402" t="s">
        <v>119</v>
      </c>
      <c r="BD402" s="1">
        <v>45020</v>
      </c>
      <c r="BE402" t="s">
        <v>3493</v>
      </c>
      <c r="BF402" t="s">
        <v>74</v>
      </c>
      <c r="BI402" t="s">
        <v>72</v>
      </c>
      <c r="BJ402" t="s">
        <v>74</v>
      </c>
    </row>
    <row r="403" spans="1:62" x14ac:dyDescent="0.25">
      <c r="A403" s="5">
        <f>COUNTIF($B$1:B403,REPORTE!$C$3)</f>
        <v>1</v>
      </c>
      <c r="B403" s="3">
        <v>201913</v>
      </c>
      <c r="C403" t="s">
        <v>59</v>
      </c>
      <c r="D403" t="s">
        <v>60</v>
      </c>
      <c r="E403" t="s">
        <v>61</v>
      </c>
      <c r="F403" t="s">
        <v>1701</v>
      </c>
      <c r="G403" t="s">
        <v>2832</v>
      </c>
      <c r="H403" t="s">
        <v>120</v>
      </c>
      <c r="I403" t="s">
        <v>65</v>
      </c>
      <c r="J403" t="s">
        <v>498</v>
      </c>
      <c r="K403" t="s">
        <v>3435</v>
      </c>
      <c r="L403" t="s">
        <v>3436</v>
      </c>
      <c r="M403" t="s">
        <v>3437</v>
      </c>
      <c r="N403" t="s">
        <v>70</v>
      </c>
      <c r="O403" t="s">
        <v>3438</v>
      </c>
      <c r="P403" t="s">
        <v>72</v>
      </c>
      <c r="Q403" t="s">
        <v>3494</v>
      </c>
      <c r="R403" t="s">
        <v>74</v>
      </c>
      <c r="S403" t="s">
        <v>75</v>
      </c>
      <c r="T403" t="s">
        <v>75</v>
      </c>
      <c r="U403" t="s">
        <v>160</v>
      </c>
      <c r="V403" t="s">
        <v>77</v>
      </c>
      <c r="W403" t="s">
        <v>689</v>
      </c>
      <c r="X403" t="s">
        <v>181</v>
      </c>
      <c r="Y403" t="s">
        <v>143</v>
      </c>
      <c r="Z403" t="s">
        <v>81</v>
      </c>
      <c r="AA403" t="s">
        <v>82</v>
      </c>
      <c r="AD403" t="s">
        <v>83</v>
      </c>
      <c r="AE403" t="s">
        <v>84</v>
      </c>
      <c r="AF403" s="1">
        <v>36526</v>
      </c>
      <c r="AG403" s="3">
        <v>24696020</v>
      </c>
      <c r="AH403" t="s">
        <v>3495</v>
      </c>
      <c r="AI403" s="1">
        <v>23378</v>
      </c>
      <c r="AJ403" t="s">
        <v>111</v>
      </c>
      <c r="AK403" t="s">
        <v>3052</v>
      </c>
      <c r="AL403" t="s">
        <v>605</v>
      </c>
      <c r="AM403" t="s">
        <v>3496</v>
      </c>
      <c r="AN403" t="str">
        <f t="shared" si="7"/>
        <v>GAYONA MAMANI MARIA ISIDORA</v>
      </c>
      <c r="AO403" t="s">
        <v>92</v>
      </c>
      <c r="AP403" t="s">
        <v>100</v>
      </c>
      <c r="AQ403" t="s">
        <v>119</v>
      </c>
      <c r="AR403" t="s">
        <v>92</v>
      </c>
      <c r="AS403" t="s">
        <v>3497</v>
      </c>
      <c r="AT403" t="s">
        <v>100</v>
      </c>
      <c r="AU403" t="s">
        <v>100</v>
      </c>
      <c r="AV403" t="s">
        <v>119</v>
      </c>
      <c r="AW403" t="s">
        <v>95</v>
      </c>
      <c r="AX403" t="s">
        <v>136</v>
      </c>
      <c r="AZ403" t="s">
        <v>119</v>
      </c>
      <c r="BB403" t="s">
        <v>3498</v>
      </c>
      <c r="BC403" t="s">
        <v>119</v>
      </c>
      <c r="BD403" t="s">
        <v>100</v>
      </c>
      <c r="BE403" t="s">
        <v>74</v>
      </c>
      <c r="BF403" t="s">
        <v>101</v>
      </c>
      <c r="BI403" t="s">
        <v>72</v>
      </c>
      <c r="BJ403" t="s">
        <v>74</v>
      </c>
    </row>
    <row r="404" spans="1:62" x14ac:dyDescent="0.25">
      <c r="A404" s="5">
        <f>COUNTIF($B$1:B404,REPORTE!$C$3)</f>
        <v>1</v>
      </c>
      <c r="B404" s="3">
        <v>201913</v>
      </c>
      <c r="C404" t="s">
        <v>59</v>
      </c>
      <c r="D404" t="s">
        <v>60</v>
      </c>
      <c r="E404" t="s">
        <v>61</v>
      </c>
      <c r="F404" t="s">
        <v>1701</v>
      </c>
      <c r="G404" t="s">
        <v>2832</v>
      </c>
      <c r="H404" t="s">
        <v>120</v>
      </c>
      <c r="I404" t="s">
        <v>65</v>
      </c>
      <c r="J404" t="s">
        <v>498</v>
      </c>
      <c r="K404" t="s">
        <v>3435</v>
      </c>
      <c r="L404" t="s">
        <v>3436</v>
      </c>
      <c r="M404" t="s">
        <v>3437</v>
      </c>
      <c r="N404" t="s">
        <v>70</v>
      </c>
      <c r="O404" t="s">
        <v>3438</v>
      </c>
      <c r="P404" t="s">
        <v>72</v>
      </c>
      <c r="Q404" t="s">
        <v>3499</v>
      </c>
      <c r="R404" t="s">
        <v>74</v>
      </c>
      <c r="S404" t="s">
        <v>75</v>
      </c>
      <c r="T404" t="s">
        <v>75</v>
      </c>
      <c r="U404" t="s">
        <v>160</v>
      </c>
      <c r="V404" t="s">
        <v>141</v>
      </c>
      <c r="W404" t="s">
        <v>3500</v>
      </c>
      <c r="X404" t="s">
        <v>74</v>
      </c>
      <c r="Y404" t="s">
        <v>143</v>
      </c>
      <c r="Z404" t="s">
        <v>81</v>
      </c>
      <c r="AA404" t="s">
        <v>82</v>
      </c>
      <c r="AB404" s="1">
        <v>44986</v>
      </c>
      <c r="AC404" s="1">
        <v>45291</v>
      </c>
      <c r="AD404" t="s">
        <v>207</v>
      </c>
      <c r="AE404" t="s">
        <v>146</v>
      </c>
      <c r="AF404" t="s">
        <v>100</v>
      </c>
      <c r="AG404" s="3">
        <v>41777923</v>
      </c>
      <c r="AH404" t="s">
        <v>3501</v>
      </c>
      <c r="AI404" s="1">
        <v>29986</v>
      </c>
      <c r="AJ404" t="s">
        <v>86</v>
      </c>
      <c r="AK404" t="s">
        <v>369</v>
      </c>
      <c r="AL404" t="s">
        <v>3502</v>
      </c>
      <c r="AM404" t="s">
        <v>446</v>
      </c>
      <c r="AN404" t="str">
        <f t="shared" si="7"/>
        <v>APARICIO CAMANI RAUL</v>
      </c>
      <c r="AO404" t="s">
        <v>166</v>
      </c>
      <c r="AP404" s="1">
        <v>2</v>
      </c>
      <c r="AQ404" t="s">
        <v>101</v>
      </c>
      <c r="AR404" t="s">
        <v>197</v>
      </c>
      <c r="AS404" t="s">
        <v>3503</v>
      </c>
      <c r="AT404" s="1">
        <v>29986</v>
      </c>
      <c r="AU404" s="1">
        <v>29986</v>
      </c>
      <c r="AV404" t="s">
        <v>94</v>
      </c>
      <c r="AW404" t="s">
        <v>101</v>
      </c>
      <c r="AX404" t="s">
        <v>200</v>
      </c>
      <c r="AY404" t="s">
        <v>153</v>
      </c>
      <c r="AZ404" t="s">
        <v>201</v>
      </c>
      <c r="BA404" t="s">
        <v>155</v>
      </c>
      <c r="BB404" t="s">
        <v>3504</v>
      </c>
      <c r="BC404" t="s">
        <v>3505</v>
      </c>
      <c r="BD404" s="1">
        <v>44971</v>
      </c>
      <c r="BE404" t="s">
        <v>3506</v>
      </c>
      <c r="BF404" t="s">
        <v>74</v>
      </c>
      <c r="BI404" t="s">
        <v>72</v>
      </c>
      <c r="BJ404" t="s">
        <v>74</v>
      </c>
    </row>
    <row r="405" spans="1:62" x14ac:dyDescent="0.25">
      <c r="A405" s="5">
        <f>COUNTIF($B$1:B405,REPORTE!$C$3)</f>
        <v>1</v>
      </c>
      <c r="B405" s="3">
        <v>201913</v>
      </c>
      <c r="C405" t="s">
        <v>59</v>
      </c>
      <c r="D405" t="s">
        <v>60</v>
      </c>
      <c r="E405" t="s">
        <v>61</v>
      </c>
      <c r="F405" t="s">
        <v>1701</v>
      </c>
      <c r="G405" t="s">
        <v>2832</v>
      </c>
      <c r="H405" t="s">
        <v>120</v>
      </c>
      <c r="I405" t="s">
        <v>65</v>
      </c>
      <c r="J405" t="s">
        <v>498</v>
      </c>
      <c r="K405" t="s">
        <v>3435</v>
      </c>
      <c r="L405" t="s">
        <v>3436</v>
      </c>
      <c r="M405" t="s">
        <v>3437</v>
      </c>
      <c r="N405" t="s">
        <v>70</v>
      </c>
      <c r="O405" t="s">
        <v>3438</v>
      </c>
      <c r="P405" t="s">
        <v>72</v>
      </c>
      <c r="Q405" t="s">
        <v>3507</v>
      </c>
      <c r="R405" t="s">
        <v>74</v>
      </c>
      <c r="S405" t="s">
        <v>75</v>
      </c>
      <c r="T405" t="s">
        <v>75</v>
      </c>
      <c r="U405" t="s">
        <v>160</v>
      </c>
      <c r="V405" t="s">
        <v>77</v>
      </c>
      <c r="W405" t="s">
        <v>3508</v>
      </c>
      <c r="X405" t="s">
        <v>108</v>
      </c>
      <c r="Y405" t="s">
        <v>109</v>
      </c>
      <c r="Z405" t="s">
        <v>81</v>
      </c>
      <c r="AA405" t="s">
        <v>82</v>
      </c>
      <c r="AD405" t="s">
        <v>83</v>
      </c>
      <c r="AE405" t="s">
        <v>84</v>
      </c>
      <c r="AF405" s="1">
        <v>42430</v>
      </c>
      <c r="AG405" s="3">
        <v>24701719</v>
      </c>
      <c r="AH405" t="s">
        <v>3509</v>
      </c>
      <c r="AI405" s="1">
        <v>24502</v>
      </c>
      <c r="AJ405" t="s">
        <v>86</v>
      </c>
      <c r="AK405" t="s">
        <v>2652</v>
      </c>
      <c r="AL405" t="s">
        <v>562</v>
      </c>
      <c r="AM405" t="s">
        <v>3510</v>
      </c>
      <c r="AN405" t="str">
        <f t="shared" si="7"/>
        <v>SALAS DIAZ JUAN AUGUSTO</v>
      </c>
      <c r="AO405" t="s">
        <v>90</v>
      </c>
      <c r="AP405" s="1">
        <v>42474</v>
      </c>
      <c r="AQ405" t="s">
        <v>119</v>
      </c>
      <c r="AR405" t="s">
        <v>92</v>
      </c>
      <c r="AS405" t="s">
        <v>101</v>
      </c>
      <c r="AT405" s="1">
        <v>42474</v>
      </c>
      <c r="AU405" s="1">
        <v>42474</v>
      </c>
      <c r="AV405" t="s">
        <v>837</v>
      </c>
      <c r="AW405" t="s">
        <v>95</v>
      </c>
      <c r="AX405" t="s">
        <v>96</v>
      </c>
      <c r="AZ405" t="s">
        <v>837</v>
      </c>
      <c r="BB405" t="s">
        <v>3511</v>
      </c>
      <c r="BC405" t="s">
        <v>119</v>
      </c>
      <c r="BD405" t="s">
        <v>100</v>
      </c>
      <c r="BE405" t="s">
        <v>74</v>
      </c>
      <c r="BF405" t="s">
        <v>101</v>
      </c>
      <c r="BI405" t="s">
        <v>72</v>
      </c>
      <c r="BJ405" t="s">
        <v>74</v>
      </c>
    </row>
    <row r="406" spans="1:62" x14ac:dyDescent="0.25">
      <c r="A406" s="5">
        <f>COUNTIF($B$1:B406,REPORTE!$C$3)</f>
        <v>1</v>
      </c>
      <c r="B406" s="3">
        <v>201913</v>
      </c>
      <c r="C406" t="s">
        <v>59</v>
      </c>
      <c r="D406" t="s">
        <v>60</v>
      </c>
      <c r="E406" t="s">
        <v>61</v>
      </c>
      <c r="F406" t="s">
        <v>1701</v>
      </c>
      <c r="G406" t="s">
        <v>2832</v>
      </c>
      <c r="H406" t="s">
        <v>120</v>
      </c>
      <c r="I406" t="s">
        <v>65</v>
      </c>
      <c r="J406" t="s">
        <v>498</v>
      </c>
      <c r="K406" t="s">
        <v>3435</v>
      </c>
      <c r="L406" t="s">
        <v>3436</v>
      </c>
      <c r="M406" t="s">
        <v>3437</v>
      </c>
      <c r="N406" t="s">
        <v>70</v>
      </c>
      <c r="O406" t="s">
        <v>3438</v>
      </c>
      <c r="P406" t="s">
        <v>72</v>
      </c>
      <c r="Q406" t="s">
        <v>3512</v>
      </c>
      <c r="R406" t="s">
        <v>74</v>
      </c>
      <c r="S406" t="s">
        <v>75</v>
      </c>
      <c r="T406" t="s">
        <v>75</v>
      </c>
      <c r="U406" t="s">
        <v>160</v>
      </c>
      <c r="V406" t="s">
        <v>77</v>
      </c>
      <c r="W406" t="s">
        <v>689</v>
      </c>
      <c r="X406" t="s">
        <v>181</v>
      </c>
      <c r="Y406" t="s">
        <v>143</v>
      </c>
      <c r="Z406" t="s">
        <v>81</v>
      </c>
      <c r="AA406" t="s">
        <v>82</v>
      </c>
      <c r="AD406" t="s">
        <v>83</v>
      </c>
      <c r="AE406" t="s">
        <v>84</v>
      </c>
      <c r="AF406" s="1">
        <v>36526</v>
      </c>
      <c r="AG406" s="3">
        <v>24680828</v>
      </c>
      <c r="AH406" t="s">
        <v>3513</v>
      </c>
      <c r="AI406" s="1">
        <v>21535</v>
      </c>
      <c r="AJ406" t="s">
        <v>86</v>
      </c>
      <c r="AK406" t="s">
        <v>3194</v>
      </c>
      <c r="AL406" t="s">
        <v>326</v>
      </c>
      <c r="AM406" t="s">
        <v>1011</v>
      </c>
      <c r="AN406" t="str">
        <f t="shared" si="7"/>
        <v>MONTUFAR RAMIREZ VALENTIN</v>
      </c>
      <c r="AO406" t="s">
        <v>92</v>
      </c>
      <c r="AP406" t="s">
        <v>100</v>
      </c>
      <c r="AQ406" t="s">
        <v>119</v>
      </c>
      <c r="AR406" t="s">
        <v>92</v>
      </c>
      <c r="AS406" t="s">
        <v>3514</v>
      </c>
      <c r="AT406" t="s">
        <v>100</v>
      </c>
      <c r="AU406" t="s">
        <v>100</v>
      </c>
      <c r="AV406" t="s">
        <v>119</v>
      </c>
      <c r="AW406" t="s">
        <v>95</v>
      </c>
      <c r="AX406" t="s">
        <v>136</v>
      </c>
      <c r="AZ406" t="s">
        <v>119</v>
      </c>
      <c r="BB406" t="s">
        <v>3515</v>
      </c>
      <c r="BC406" t="s">
        <v>119</v>
      </c>
      <c r="BD406" t="s">
        <v>100</v>
      </c>
      <c r="BE406" t="s">
        <v>74</v>
      </c>
      <c r="BF406" t="s">
        <v>101</v>
      </c>
      <c r="BI406" t="s">
        <v>72</v>
      </c>
      <c r="BJ406" t="s">
        <v>74</v>
      </c>
    </row>
    <row r="407" spans="1:62" x14ac:dyDescent="0.25">
      <c r="A407" s="5">
        <f>COUNTIF($B$1:B407,REPORTE!$C$3)</f>
        <v>1</v>
      </c>
      <c r="B407" s="3">
        <v>201913</v>
      </c>
      <c r="C407" t="s">
        <v>59</v>
      </c>
      <c r="D407" t="s">
        <v>60</v>
      </c>
      <c r="E407" t="s">
        <v>61</v>
      </c>
      <c r="F407" t="s">
        <v>1701</v>
      </c>
      <c r="G407" t="s">
        <v>2832</v>
      </c>
      <c r="H407" t="s">
        <v>120</v>
      </c>
      <c r="I407" t="s">
        <v>65</v>
      </c>
      <c r="J407" t="s">
        <v>498</v>
      </c>
      <c r="K407" t="s">
        <v>3435</v>
      </c>
      <c r="L407" t="s">
        <v>3436</v>
      </c>
      <c r="M407" t="s">
        <v>3437</v>
      </c>
      <c r="N407" t="s">
        <v>70</v>
      </c>
      <c r="O407" t="s">
        <v>3438</v>
      </c>
      <c r="P407" t="s">
        <v>72</v>
      </c>
      <c r="Q407" t="s">
        <v>3516</v>
      </c>
      <c r="R407" t="s">
        <v>74</v>
      </c>
      <c r="S407" t="s">
        <v>75</v>
      </c>
      <c r="T407" t="s">
        <v>75</v>
      </c>
      <c r="U407" t="s">
        <v>160</v>
      </c>
      <c r="V407" t="s">
        <v>77</v>
      </c>
      <c r="W407" t="s">
        <v>3517</v>
      </c>
      <c r="X407" t="s">
        <v>108</v>
      </c>
      <c r="Y407" t="s">
        <v>109</v>
      </c>
      <c r="Z407" t="s">
        <v>81</v>
      </c>
      <c r="AA407" t="s">
        <v>82</v>
      </c>
      <c r="AD407" t="s">
        <v>83</v>
      </c>
      <c r="AE407" t="s">
        <v>84</v>
      </c>
      <c r="AF407" s="1">
        <v>43891</v>
      </c>
      <c r="AG407" s="3">
        <v>23806518</v>
      </c>
      <c r="AH407" t="s">
        <v>3518</v>
      </c>
      <c r="AI407" s="1">
        <v>22251</v>
      </c>
      <c r="AJ407" t="s">
        <v>86</v>
      </c>
      <c r="AK407" t="s">
        <v>1100</v>
      </c>
      <c r="AL407" t="s">
        <v>911</v>
      </c>
      <c r="AM407" t="s">
        <v>3519</v>
      </c>
      <c r="AN407" t="str">
        <f t="shared" si="7"/>
        <v>CHEVARRIA ANDIA NATALIO</v>
      </c>
      <c r="AO407" t="s">
        <v>90</v>
      </c>
      <c r="AP407" s="1">
        <v>2</v>
      </c>
      <c r="AQ407" t="s">
        <v>119</v>
      </c>
      <c r="AR407" t="s">
        <v>92</v>
      </c>
      <c r="AS407" t="s">
        <v>101</v>
      </c>
      <c r="AT407" s="1">
        <v>2</v>
      </c>
      <c r="AU407" s="1">
        <v>2</v>
      </c>
      <c r="AV407" t="s">
        <v>94</v>
      </c>
      <c r="AW407" t="s">
        <v>101</v>
      </c>
      <c r="AX407" t="s">
        <v>200</v>
      </c>
      <c r="AY407" t="s">
        <v>74</v>
      </c>
      <c r="AZ407" t="s">
        <v>3520</v>
      </c>
      <c r="BA407" t="s">
        <v>155</v>
      </c>
      <c r="BB407" t="s">
        <v>3521</v>
      </c>
      <c r="BC407" t="s">
        <v>74</v>
      </c>
      <c r="BD407" t="s">
        <v>100</v>
      </c>
      <c r="BE407" t="s">
        <v>74</v>
      </c>
      <c r="BF407" t="s">
        <v>101</v>
      </c>
      <c r="BI407" t="s">
        <v>72</v>
      </c>
      <c r="BJ407" t="s">
        <v>74</v>
      </c>
    </row>
    <row r="408" spans="1:62" x14ac:dyDescent="0.25">
      <c r="A408" s="5">
        <f>COUNTIF($B$1:B408,REPORTE!$C$3)</f>
        <v>1</v>
      </c>
      <c r="B408" s="3">
        <v>201913</v>
      </c>
      <c r="C408" t="s">
        <v>59</v>
      </c>
      <c r="D408" t="s">
        <v>60</v>
      </c>
      <c r="E408" t="s">
        <v>61</v>
      </c>
      <c r="F408" t="s">
        <v>1701</v>
      </c>
      <c r="G408" t="s">
        <v>2832</v>
      </c>
      <c r="H408" t="s">
        <v>120</v>
      </c>
      <c r="I408" t="s">
        <v>65</v>
      </c>
      <c r="J408" t="s">
        <v>498</v>
      </c>
      <c r="K408" t="s">
        <v>3435</v>
      </c>
      <c r="L408" t="s">
        <v>3436</v>
      </c>
      <c r="M408" t="s">
        <v>3437</v>
      </c>
      <c r="N408" t="s">
        <v>70</v>
      </c>
      <c r="O408" t="s">
        <v>3438</v>
      </c>
      <c r="P408" t="s">
        <v>72</v>
      </c>
      <c r="Q408" t="s">
        <v>3522</v>
      </c>
      <c r="R408" t="s">
        <v>74</v>
      </c>
      <c r="S408" t="s">
        <v>75</v>
      </c>
      <c r="T408" t="s">
        <v>75</v>
      </c>
      <c r="U408" t="s">
        <v>160</v>
      </c>
      <c r="V408" t="s">
        <v>77</v>
      </c>
      <c r="W408" t="s">
        <v>689</v>
      </c>
      <c r="X408" t="s">
        <v>79</v>
      </c>
      <c r="Y408" t="s">
        <v>80</v>
      </c>
      <c r="Z408" t="s">
        <v>81</v>
      </c>
      <c r="AA408" t="s">
        <v>82</v>
      </c>
      <c r="AD408" t="s">
        <v>83</v>
      </c>
      <c r="AE408" t="s">
        <v>84</v>
      </c>
      <c r="AF408" s="1">
        <v>36526</v>
      </c>
      <c r="AG408" s="3">
        <v>24682929</v>
      </c>
      <c r="AH408" t="s">
        <v>3523</v>
      </c>
      <c r="AI408" s="1">
        <v>22277</v>
      </c>
      <c r="AJ408" t="s">
        <v>111</v>
      </c>
      <c r="AK408" t="s">
        <v>3131</v>
      </c>
      <c r="AL408" t="s">
        <v>3132</v>
      </c>
      <c r="AM408" t="s">
        <v>1944</v>
      </c>
      <c r="AN408" t="str">
        <f t="shared" si="7"/>
        <v>DAVILA CAMPOS JUANA</v>
      </c>
      <c r="AO408" t="s">
        <v>92</v>
      </c>
      <c r="AP408" t="s">
        <v>100</v>
      </c>
      <c r="AQ408" t="s">
        <v>119</v>
      </c>
      <c r="AR408" t="s">
        <v>92</v>
      </c>
      <c r="AS408" t="s">
        <v>119</v>
      </c>
      <c r="AT408" t="s">
        <v>100</v>
      </c>
      <c r="AU408" t="s">
        <v>100</v>
      </c>
      <c r="AV408" t="s">
        <v>119</v>
      </c>
      <c r="AW408" t="s">
        <v>95</v>
      </c>
      <c r="AX408" t="s">
        <v>136</v>
      </c>
      <c r="AZ408" t="s">
        <v>119</v>
      </c>
      <c r="BB408" t="s">
        <v>3524</v>
      </c>
      <c r="BC408" t="s">
        <v>119</v>
      </c>
      <c r="BD408" t="s">
        <v>100</v>
      </c>
      <c r="BE408" t="s">
        <v>74</v>
      </c>
      <c r="BF408" t="s">
        <v>101</v>
      </c>
      <c r="BI408" t="s">
        <v>72</v>
      </c>
      <c r="BJ408" t="s">
        <v>74</v>
      </c>
    </row>
    <row r="409" spans="1:62" x14ac:dyDescent="0.25">
      <c r="A409" s="5">
        <f>COUNTIF($B$1:B409,REPORTE!$C$3)</f>
        <v>1</v>
      </c>
      <c r="B409" s="3">
        <v>201913</v>
      </c>
      <c r="C409" t="s">
        <v>59</v>
      </c>
      <c r="D409" t="s">
        <v>60</v>
      </c>
      <c r="E409" t="s">
        <v>61</v>
      </c>
      <c r="F409" t="s">
        <v>1701</v>
      </c>
      <c r="G409" t="s">
        <v>2832</v>
      </c>
      <c r="H409" t="s">
        <v>120</v>
      </c>
      <c r="I409" t="s">
        <v>65</v>
      </c>
      <c r="J409" t="s">
        <v>498</v>
      </c>
      <c r="K409" t="s">
        <v>3435</v>
      </c>
      <c r="L409" t="s">
        <v>3436</v>
      </c>
      <c r="M409" t="s">
        <v>3437</v>
      </c>
      <c r="N409" t="s">
        <v>70</v>
      </c>
      <c r="O409" t="s">
        <v>3438</v>
      </c>
      <c r="P409" t="s">
        <v>72</v>
      </c>
      <c r="Q409" t="s">
        <v>3525</v>
      </c>
      <c r="R409" t="s">
        <v>74</v>
      </c>
      <c r="S409" t="s">
        <v>75</v>
      </c>
      <c r="T409" t="s">
        <v>75</v>
      </c>
      <c r="U409" t="s">
        <v>522</v>
      </c>
      <c r="V409" t="s">
        <v>141</v>
      </c>
      <c r="W409" t="s">
        <v>3526</v>
      </c>
      <c r="X409" t="s">
        <v>74</v>
      </c>
      <c r="Y409" t="s">
        <v>143</v>
      </c>
      <c r="Z409" t="s">
        <v>81</v>
      </c>
      <c r="AA409" t="s">
        <v>833</v>
      </c>
      <c r="AB409" s="1">
        <v>44986</v>
      </c>
      <c r="AC409" s="1">
        <v>45291</v>
      </c>
      <c r="AD409" t="s">
        <v>83</v>
      </c>
      <c r="AE409" t="s">
        <v>146</v>
      </c>
      <c r="AF409" t="s">
        <v>100</v>
      </c>
      <c r="AG409" s="3">
        <v>40463219</v>
      </c>
      <c r="AH409" t="s">
        <v>3527</v>
      </c>
      <c r="AI409" s="1">
        <v>28601</v>
      </c>
      <c r="AJ409" t="s">
        <v>111</v>
      </c>
      <c r="AK409" t="s">
        <v>1151</v>
      </c>
      <c r="AL409" t="s">
        <v>1388</v>
      </c>
      <c r="AM409" t="s">
        <v>3528</v>
      </c>
      <c r="AN409" t="str">
        <f t="shared" si="7"/>
        <v>CORAHUA PHOCO ELIZABETH GRACIELA</v>
      </c>
      <c r="AO409" t="s">
        <v>90</v>
      </c>
      <c r="AP409" s="1">
        <v>2</v>
      </c>
      <c r="AQ409" t="s">
        <v>119</v>
      </c>
      <c r="AR409" t="s">
        <v>150</v>
      </c>
      <c r="AS409" t="s">
        <v>101</v>
      </c>
      <c r="AT409" s="1">
        <v>2</v>
      </c>
      <c r="AU409" s="1">
        <v>2</v>
      </c>
      <c r="AV409" t="s">
        <v>3529</v>
      </c>
      <c r="AW409" t="s">
        <v>95</v>
      </c>
      <c r="AX409" t="s">
        <v>152</v>
      </c>
      <c r="AY409" t="s">
        <v>153</v>
      </c>
      <c r="AZ409" t="s">
        <v>3530</v>
      </c>
      <c r="BA409" t="s">
        <v>155</v>
      </c>
      <c r="BB409" t="s">
        <v>3531</v>
      </c>
      <c r="BC409" t="s">
        <v>3532</v>
      </c>
      <c r="BD409" s="1">
        <v>44977</v>
      </c>
      <c r="BE409" t="s">
        <v>3533</v>
      </c>
      <c r="BF409" t="s">
        <v>74</v>
      </c>
      <c r="BI409" t="s">
        <v>72</v>
      </c>
      <c r="BJ409" t="s">
        <v>74</v>
      </c>
    </row>
    <row r="410" spans="1:62" x14ac:dyDescent="0.25">
      <c r="A410" s="5">
        <f>COUNTIF($B$1:B410,REPORTE!$C$3)</f>
        <v>1</v>
      </c>
      <c r="B410" s="3">
        <v>201913</v>
      </c>
      <c r="C410" t="s">
        <v>59</v>
      </c>
      <c r="D410" t="s">
        <v>60</v>
      </c>
      <c r="E410" t="s">
        <v>61</v>
      </c>
      <c r="F410" t="s">
        <v>1701</v>
      </c>
      <c r="G410" t="s">
        <v>2832</v>
      </c>
      <c r="H410" t="s">
        <v>120</v>
      </c>
      <c r="I410" t="s">
        <v>65</v>
      </c>
      <c r="J410" t="s">
        <v>498</v>
      </c>
      <c r="K410" t="s">
        <v>3435</v>
      </c>
      <c r="L410" t="s">
        <v>3436</v>
      </c>
      <c r="M410" t="s">
        <v>3437</v>
      </c>
      <c r="N410" t="s">
        <v>70</v>
      </c>
      <c r="O410" t="s">
        <v>3438</v>
      </c>
      <c r="P410" t="s">
        <v>72</v>
      </c>
      <c r="Q410" t="s">
        <v>3525</v>
      </c>
      <c r="R410" t="s">
        <v>74</v>
      </c>
      <c r="S410" t="s">
        <v>75</v>
      </c>
      <c r="T410" t="s">
        <v>75</v>
      </c>
      <c r="U410" t="s">
        <v>522</v>
      </c>
      <c r="V410" t="s">
        <v>141</v>
      </c>
      <c r="W410" t="s">
        <v>3534</v>
      </c>
      <c r="X410" t="s">
        <v>74</v>
      </c>
      <c r="Y410" t="s">
        <v>143</v>
      </c>
      <c r="Z410" t="s">
        <v>81</v>
      </c>
      <c r="AA410" t="s">
        <v>82</v>
      </c>
      <c r="AB410" s="1">
        <v>45017</v>
      </c>
      <c r="AC410" s="1">
        <v>45041</v>
      </c>
      <c r="AD410" t="s">
        <v>207</v>
      </c>
      <c r="AE410" t="s">
        <v>146</v>
      </c>
      <c r="AF410" t="s">
        <v>100</v>
      </c>
      <c r="AG410" s="3">
        <v>41718617</v>
      </c>
      <c r="AH410" t="s">
        <v>3535</v>
      </c>
      <c r="AI410" s="1">
        <v>30477</v>
      </c>
      <c r="AJ410" t="s">
        <v>111</v>
      </c>
      <c r="AK410" t="s">
        <v>311</v>
      </c>
      <c r="AL410" t="s">
        <v>842</v>
      </c>
      <c r="AM410" t="s">
        <v>3536</v>
      </c>
      <c r="AN410" t="str">
        <f t="shared" si="7"/>
        <v>HUAMAN CONDORI MARUJA</v>
      </c>
      <c r="AO410" t="s">
        <v>166</v>
      </c>
      <c r="AP410" s="1">
        <v>42265</v>
      </c>
      <c r="AQ410" t="s">
        <v>101</v>
      </c>
      <c r="AR410" t="s">
        <v>279</v>
      </c>
      <c r="AS410" t="s">
        <v>3537</v>
      </c>
      <c r="AT410" s="1">
        <v>41860</v>
      </c>
      <c r="AU410" s="1">
        <v>41860</v>
      </c>
      <c r="AV410" t="s">
        <v>94</v>
      </c>
      <c r="AW410" t="s">
        <v>95</v>
      </c>
      <c r="AX410" t="s">
        <v>200</v>
      </c>
      <c r="AY410" t="s">
        <v>153</v>
      </c>
      <c r="AZ410" t="s">
        <v>201</v>
      </c>
      <c r="BA410" t="s">
        <v>155</v>
      </c>
      <c r="BB410" t="s">
        <v>3538</v>
      </c>
      <c r="BC410" t="s">
        <v>3539</v>
      </c>
      <c r="BD410" s="1">
        <v>45034</v>
      </c>
      <c r="BE410" t="s">
        <v>3540</v>
      </c>
      <c r="BF410" t="s">
        <v>74</v>
      </c>
      <c r="BI410" t="s">
        <v>72</v>
      </c>
      <c r="BJ410" t="s">
        <v>74</v>
      </c>
    </row>
    <row r="411" spans="1:62" x14ac:dyDescent="0.25">
      <c r="A411" s="5">
        <f>COUNTIF($B$1:B411,REPORTE!$C$3)</f>
        <v>1</v>
      </c>
      <c r="B411" s="3">
        <v>201921</v>
      </c>
      <c r="C411" t="s">
        <v>59</v>
      </c>
      <c r="D411" t="s">
        <v>60</v>
      </c>
      <c r="E411" t="s">
        <v>61</v>
      </c>
      <c r="F411" t="s">
        <v>1701</v>
      </c>
      <c r="G411" t="s">
        <v>2832</v>
      </c>
      <c r="H411" t="s">
        <v>120</v>
      </c>
      <c r="I411" t="s">
        <v>65</v>
      </c>
      <c r="J411" t="s">
        <v>498</v>
      </c>
      <c r="K411" t="s">
        <v>3541</v>
      </c>
      <c r="L411" t="s">
        <v>3542</v>
      </c>
      <c r="M411" t="s">
        <v>3543</v>
      </c>
      <c r="N411" t="s">
        <v>70</v>
      </c>
      <c r="O411" t="s">
        <v>3544</v>
      </c>
      <c r="P411" t="s">
        <v>72</v>
      </c>
      <c r="Q411" t="s">
        <v>3545</v>
      </c>
      <c r="R411" t="s">
        <v>74</v>
      </c>
      <c r="S411" t="s">
        <v>75</v>
      </c>
      <c r="T411" t="s">
        <v>127</v>
      </c>
      <c r="U411" t="s">
        <v>128</v>
      </c>
      <c r="V411" t="s">
        <v>699</v>
      </c>
      <c r="W411" t="s">
        <v>3546</v>
      </c>
      <c r="X411" t="s">
        <v>181</v>
      </c>
      <c r="Y411" t="s">
        <v>143</v>
      </c>
      <c r="Z411" t="s">
        <v>131</v>
      </c>
      <c r="AA411" t="s">
        <v>703</v>
      </c>
      <c r="AB411" s="1">
        <v>44986</v>
      </c>
      <c r="AD411" t="s">
        <v>83</v>
      </c>
      <c r="AE411" t="s">
        <v>84</v>
      </c>
      <c r="AF411" s="1">
        <v>36526</v>
      </c>
      <c r="AG411" s="3">
        <v>24679435</v>
      </c>
      <c r="AH411" t="s">
        <v>3547</v>
      </c>
      <c r="AI411" s="1">
        <v>23597</v>
      </c>
      <c r="AJ411" t="s">
        <v>111</v>
      </c>
      <c r="AK411" t="s">
        <v>369</v>
      </c>
      <c r="AL411" t="s">
        <v>3548</v>
      </c>
      <c r="AM411" t="s">
        <v>3549</v>
      </c>
      <c r="AN411" t="str">
        <f t="shared" si="7"/>
        <v>APARICIO UNDA NELIDA MATILDE</v>
      </c>
      <c r="AO411" t="s">
        <v>92</v>
      </c>
      <c r="AP411" t="s">
        <v>100</v>
      </c>
      <c r="AQ411" t="s">
        <v>119</v>
      </c>
      <c r="AR411" t="s">
        <v>92</v>
      </c>
      <c r="AS411" t="s">
        <v>119</v>
      </c>
      <c r="AT411" t="s">
        <v>100</v>
      </c>
      <c r="AU411" t="s">
        <v>100</v>
      </c>
      <c r="AV411" t="s">
        <v>119</v>
      </c>
      <c r="AW411" t="s">
        <v>95</v>
      </c>
      <c r="AX411" t="s">
        <v>136</v>
      </c>
      <c r="AZ411" t="s">
        <v>119</v>
      </c>
      <c r="BB411" t="s">
        <v>3550</v>
      </c>
      <c r="BC411" t="s">
        <v>3551</v>
      </c>
      <c r="BD411" t="s">
        <v>100</v>
      </c>
      <c r="BE411" t="s">
        <v>74</v>
      </c>
      <c r="BF411" t="s">
        <v>74</v>
      </c>
      <c r="BI411" t="s">
        <v>72</v>
      </c>
      <c r="BJ411" t="s">
        <v>74</v>
      </c>
    </row>
    <row r="412" spans="1:62" x14ac:dyDescent="0.25">
      <c r="A412" s="5">
        <f>COUNTIF($B$1:B412,REPORTE!$C$3)</f>
        <v>1</v>
      </c>
      <c r="B412" s="3">
        <v>201921</v>
      </c>
      <c r="C412" t="s">
        <v>59</v>
      </c>
      <c r="D412" t="s">
        <v>60</v>
      </c>
      <c r="E412" t="s">
        <v>61</v>
      </c>
      <c r="F412" t="s">
        <v>1701</v>
      </c>
      <c r="G412" t="s">
        <v>2832</v>
      </c>
      <c r="H412" t="s">
        <v>120</v>
      </c>
      <c r="I412" t="s">
        <v>65</v>
      </c>
      <c r="J412" t="s">
        <v>498</v>
      </c>
      <c r="K412" t="s">
        <v>3541</v>
      </c>
      <c r="L412" t="s">
        <v>3542</v>
      </c>
      <c r="M412" t="s">
        <v>3543</v>
      </c>
      <c r="N412" t="s">
        <v>70</v>
      </c>
      <c r="O412" t="s">
        <v>3544</v>
      </c>
      <c r="P412" t="s">
        <v>72</v>
      </c>
      <c r="Q412" t="s">
        <v>3552</v>
      </c>
      <c r="R412" t="s">
        <v>74</v>
      </c>
      <c r="S412" t="s">
        <v>75</v>
      </c>
      <c r="T412" t="s">
        <v>75</v>
      </c>
      <c r="U412" t="s">
        <v>140</v>
      </c>
      <c r="V412" t="s">
        <v>141</v>
      </c>
      <c r="W412" t="s">
        <v>142</v>
      </c>
      <c r="X412" t="s">
        <v>74</v>
      </c>
      <c r="Y412" t="s">
        <v>143</v>
      </c>
      <c r="Z412" t="s">
        <v>1146</v>
      </c>
      <c r="AA412" t="s">
        <v>82</v>
      </c>
      <c r="AB412" s="1">
        <v>44987</v>
      </c>
      <c r="AC412" s="1">
        <v>45291</v>
      </c>
      <c r="AD412" t="s">
        <v>145</v>
      </c>
      <c r="AE412" t="s">
        <v>146</v>
      </c>
      <c r="AF412" t="s">
        <v>100</v>
      </c>
      <c r="AG412" s="3">
        <v>24706442</v>
      </c>
      <c r="AH412" t="s">
        <v>3553</v>
      </c>
      <c r="AI412" s="1">
        <v>26621</v>
      </c>
      <c r="AJ412" t="s">
        <v>86</v>
      </c>
      <c r="AK412" t="s">
        <v>264</v>
      </c>
      <c r="AL412" t="s">
        <v>1889</v>
      </c>
      <c r="AM412" t="s">
        <v>226</v>
      </c>
      <c r="AN412" t="str">
        <f t="shared" si="7"/>
        <v>QUISPE ARAOZ EDWIN</v>
      </c>
      <c r="AO412" t="s">
        <v>166</v>
      </c>
      <c r="AP412" s="1">
        <v>36110</v>
      </c>
      <c r="AQ412" t="s">
        <v>3554</v>
      </c>
      <c r="AR412" t="s">
        <v>348</v>
      </c>
      <c r="AS412" t="s">
        <v>3555</v>
      </c>
      <c r="AT412" s="1">
        <v>36110</v>
      </c>
      <c r="AU412" s="1">
        <v>36110</v>
      </c>
      <c r="AV412" t="s">
        <v>420</v>
      </c>
      <c r="AW412" t="s">
        <v>1498</v>
      </c>
      <c r="AX412" t="s">
        <v>200</v>
      </c>
      <c r="AY412" t="s">
        <v>153</v>
      </c>
      <c r="AZ412" t="s">
        <v>879</v>
      </c>
      <c r="BA412" t="s">
        <v>155</v>
      </c>
      <c r="BB412" t="s">
        <v>3556</v>
      </c>
      <c r="BC412" t="s">
        <v>3557</v>
      </c>
      <c r="BD412" s="1">
        <v>44994</v>
      </c>
      <c r="BE412" t="s">
        <v>3558</v>
      </c>
      <c r="BF412" t="s">
        <v>74</v>
      </c>
      <c r="BI412" t="s">
        <v>72</v>
      </c>
      <c r="BJ412" t="s">
        <v>74</v>
      </c>
    </row>
    <row r="413" spans="1:62" x14ac:dyDescent="0.25">
      <c r="A413" s="5">
        <f>COUNTIF($B$1:B413,REPORTE!$C$3)</f>
        <v>1</v>
      </c>
      <c r="B413" s="3">
        <v>201921</v>
      </c>
      <c r="C413" t="s">
        <v>59</v>
      </c>
      <c r="D413" t="s">
        <v>60</v>
      </c>
      <c r="E413" t="s">
        <v>61</v>
      </c>
      <c r="F413" t="s">
        <v>1701</v>
      </c>
      <c r="G413" t="s">
        <v>2832</v>
      </c>
      <c r="H413" t="s">
        <v>120</v>
      </c>
      <c r="I413" t="s">
        <v>65</v>
      </c>
      <c r="J413" t="s">
        <v>498</v>
      </c>
      <c r="K413" t="s">
        <v>3541</v>
      </c>
      <c r="L413" t="s">
        <v>3542</v>
      </c>
      <c r="M413" t="s">
        <v>3543</v>
      </c>
      <c r="N413" t="s">
        <v>70</v>
      </c>
      <c r="O413" t="s">
        <v>3544</v>
      </c>
      <c r="P413" t="s">
        <v>72</v>
      </c>
      <c r="Q413" t="s">
        <v>3559</v>
      </c>
      <c r="R413" t="s">
        <v>74</v>
      </c>
      <c r="S413" t="s">
        <v>75</v>
      </c>
      <c r="T413" t="s">
        <v>75</v>
      </c>
      <c r="U413" t="s">
        <v>160</v>
      </c>
      <c r="V413" t="s">
        <v>77</v>
      </c>
      <c r="W413" t="s">
        <v>3560</v>
      </c>
      <c r="X413" t="s">
        <v>108</v>
      </c>
      <c r="Y413" t="s">
        <v>109</v>
      </c>
      <c r="Z413" t="s">
        <v>81</v>
      </c>
      <c r="AA413" t="s">
        <v>82</v>
      </c>
      <c r="AD413" t="s">
        <v>83</v>
      </c>
      <c r="AE413" t="s">
        <v>84</v>
      </c>
      <c r="AF413" s="1">
        <v>33164</v>
      </c>
      <c r="AG413" s="3">
        <v>24682106</v>
      </c>
      <c r="AH413" t="s">
        <v>3561</v>
      </c>
      <c r="AI413" s="1">
        <v>24287</v>
      </c>
      <c r="AJ413" t="s">
        <v>86</v>
      </c>
      <c r="AK413" t="s">
        <v>2302</v>
      </c>
      <c r="AL413" t="s">
        <v>3228</v>
      </c>
      <c r="AM413" t="s">
        <v>1914</v>
      </c>
      <c r="AN413" t="str">
        <f t="shared" si="7"/>
        <v>CANSAYA AQUINO PABLO</v>
      </c>
      <c r="AO413" t="s">
        <v>92</v>
      </c>
      <c r="AP413" t="s">
        <v>100</v>
      </c>
      <c r="AQ413" t="s">
        <v>119</v>
      </c>
      <c r="AR413" t="s">
        <v>92</v>
      </c>
      <c r="AS413" t="s">
        <v>101</v>
      </c>
      <c r="AT413" t="s">
        <v>100</v>
      </c>
      <c r="AU413" t="s">
        <v>100</v>
      </c>
      <c r="AV413" t="s">
        <v>119</v>
      </c>
      <c r="AW413" t="s">
        <v>95</v>
      </c>
      <c r="AX413" t="s">
        <v>136</v>
      </c>
      <c r="AZ413" t="s">
        <v>3562</v>
      </c>
      <c r="BB413" t="s">
        <v>3563</v>
      </c>
      <c r="BC413" t="s">
        <v>3564</v>
      </c>
      <c r="BD413" t="s">
        <v>100</v>
      </c>
      <c r="BE413" t="s">
        <v>74</v>
      </c>
      <c r="BF413" t="s">
        <v>101</v>
      </c>
      <c r="BI413" t="s">
        <v>72</v>
      </c>
      <c r="BJ413" t="s">
        <v>74</v>
      </c>
    </row>
    <row r="414" spans="1:62" x14ac:dyDescent="0.25">
      <c r="A414" s="5">
        <f>COUNTIF($B$1:B414,REPORTE!$C$3)</f>
        <v>1</v>
      </c>
      <c r="B414" s="3">
        <v>201921</v>
      </c>
      <c r="C414" t="s">
        <v>59</v>
      </c>
      <c r="D414" t="s">
        <v>60</v>
      </c>
      <c r="E414" t="s">
        <v>61</v>
      </c>
      <c r="F414" t="s">
        <v>1701</v>
      </c>
      <c r="G414" t="s">
        <v>2832</v>
      </c>
      <c r="H414" t="s">
        <v>120</v>
      </c>
      <c r="I414" t="s">
        <v>65</v>
      </c>
      <c r="J414" t="s">
        <v>498</v>
      </c>
      <c r="K414" t="s">
        <v>3541</v>
      </c>
      <c r="L414" t="s">
        <v>3542</v>
      </c>
      <c r="M414" t="s">
        <v>3543</v>
      </c>
      <c r="N414" t="s">
        <v>70</v>
      </c>
      <c r="O414" t="s">
        <v>3544</v>
      </c>
      <c r="P414" t="s">
        <v>72</v>
      </c>
      <c r="Q414" t="s">
        <v>3565</v>
      </c>
      <c r="R414" t="s">
        <v>74</v>
      </c>
      <c r="S414" t="s">
        <v>75</v>
      </c>
      <c r="T414" t="s">
        <v>75</v>
      </c>
      <c r="U414" t="s">
        <v>160</v>
      </c>
      <c r="V414" t="s">
        <v>77</v>
      </c>
      <c r="W414" t="s">
        <v>3566</v>
      </c>
      <c r="X414" t="s">
        <v>181</v>
      </c>
      <c r="Y414" t="s">
        <v>143</v>
      </c>
      <c r="Z414" t="s">
        <v>81</v>
      </c>
      <c r="AA414" t="s">
        <v>82</v>
      </c>
      <c r="AD414" t="s">
        <v>83</v>
      </c>
      <c r="AE414" t="s">
        <v>84</v>
      </c>
      <c r="AF414" s="1">
        <v>39173</v>
      </c>
      <c r="AG414" s="3">
        <v>23801376</v>
      </c>
      <c r="AH414" t="s">
        <v>3567</v>
      </c>
      <c r="AI414" s="1">
        <v>22490</v>
      </c>
      <c r="AJ414" t="s">
        <v>111</v>
      </c>
      <c r="AK414" t="s">
        <v>2110</v>
      </c>
      <c r="AL414" t="s">
        <v>3568</v>
      </c>
      <c r="AM414" t="s">
        <v>3569</v>
      </c>
      <c r="AN414" t="str">
        <f t="shared" si="7"/>
        <v>MERCADO SOLORZANO NAZARIA</v>
      </c>
      <c r="AO414" t="s">
        <v>166</v>
      </c>
      <c r="AP414" t="s">
        <v>100</v>
      </c>
      <c r="AQ414" t="s">
        <v>119</v>
      </c>
      <c r="AR414" t="s">
        <v>1769</v>
      </c>
      <c r="AS414" t="s">
        <v>1301</v>
      </c>
      <c r="AT414" s="1">
        <v>36597</v>
      </c>
      <c r="AU414" t="s">
        <v>100</v>
      </c>
      <c r="AV414" t="s">
        <v>119</v>
      </c>
      <c r="AW414" t="s">
        <v>95</v>
      </c>
      <c r="AX414" t="s">
        <v>96</v>
      </c>
      <c r="AZ414" t="s">
        <v>3570</v>
      </c>
      <c r="BB414" t="s">
        <v>3571</v>
      </c>
      <c r="BC414" t="s">
        <v>3572</v>
      </c>
      <c r="BD414" t="s">
        <v>100</v>
      </c>
      <c r="BE414" t="s">
        <v>74</v>
      </c>
      <c r="BF414" t="s">
        <v>101</v>
      </c>
      <c r="BI414" t="s">
        <v>72</v>
      </c>
      <c r="BJ414" t="s">
        <v>74</v>
      </c>
    </row>
    <row r="415" spans="1:62" x14ac:dyDescent="0.25">
      <c r="A415" s="5">
        <f>COUNTIF($B$1:B415,REPORTE!$C$3)</f>
        <v>1</v>
      </c>
      <c r="B415" s="3">
        <v>201921</v>
      </c>
      <c r="C415" t="s">
        <v>59</v>
      </c>
      <c r="D415" t="s">
        <v>60</v>
      </c>
      <c r="E415" t="s">
        <v>61</v>
      </c>
      <c r="F415" t="s">
        <v>1701</v>
      </c>
      <c r="G415" t="s">
        <v>2832</v>
      </c>
      <c r="H415" t="s">
        <v>120</v>
      </c>
      <c r="I415" t="s">
        <v>65</v>
      </c>
      <c r="J415" t="s">
        <v>498</v>
      </c>
      <c r="K415" t="s">
        <v>3541</v>
      </c>
      <c r="L415" t="s">
        <v>3542</v>
      </c>
      <c r="M415" t="s">
        <v>3543</v>
      </c>
      <c r="N415" t="s">
        <v>70</v>
      </c>
      <c r="O415" t="s">
        <v>3544</v>
      </c>
      <c r="P415" t="s">
        <v>72</v>
      </c>
      <c r="Q415" t="s">
        <v>3573</v>
      </c>
      <c r="R415" t="s">
        <v>74</v>
      </c>
      <c r="S415" t="s">
        <v>75</v>
      </c>
      <c r="T415" t="s">
        <v>75</v>
      </c>
      <c r="U415" t="s">
        <v>160</v>
      </c>
      <c r="V415" t="s">
        <v>141</v>
      </c>
      <c r="W415" t="s">
        <v>3574</v>
      </c>
      <c r="X415" t="s">
        <v>74</v>
      </c>
      <c r="Y415" t="s">
        <v>143</v>
      </c>
      <c r="Z415" t="s">
        <v>81</v>
      </c>
      <c r="AA415" t="s">
        <v>82</v>
      </c>
      <c r="AB415" s="1">
        <v>44986</v>
      </c>
      <c r="AC415" s="1">
        <v>45291</v>
      </c>
      <c r="AD415" t="s">
        <v>83</v>
      </c>
      <c r="AE415" t="s">
        <v>146</v>
      </c>
      <c r="AF415" s="1">
        <v>44986</v>
      </c>
      <c r="AG415" s="3">
        <v>41956206</v>
      </c>
      <c r="AH415" t="s">
        <v>3575</v>
      </c>
      <c r="AI415" s="1">
        <v>30474</v>
      </c>
      <c r="AJ415" t="s">
        <v>86</v>
      </c>
      <c r="AK415" t="s">
        <v>164</v>
      </c>
      <c r="AL415" t="s">
        <v>357</v>
      </c>
      <c r="AM415" t="s">
        <v>1609</v>
      </c>
      <c r="AN415" t="str">
        <f t="shared" si="7"/>
        <v>ARONI VILCA HERNAN</v>
      </c>
      <c r="AO415" t="s">
        <v>90</v>
      </c>
      <c r="AP415" s="1">
        <v>2</v>
      </c>
      <c r="AQ415" t="s">
        <v>101</v>
      </c>
      <c r="AR415" t="s">
        <v>92</v>
      </c>
      <c r="AS415" t="s">
        <v>101</v>
      </c>
      <c r="AT415" s="1">
        <v>2</v>
      </c>
      <c r="AU415" s="1">
        <v>2</v>
      </c>
      <c r="AV415" t="s">
        <v>94</v>
      </c>
      <c r="AW415" t="s">
        <v>101</v>
      </c>
      <c r="AX415" t="s">
        <v>200</v>
      </c>
      <c r="AY415" t="s">
        <v>153</v>
      </c>
      <c r="AZ415" t="s">
        <v>3576</v>
      </c>
      <c r="BA415" t="s">
        <v>155</v>
      </c>
      <c r="BB415" t="s">
        <v>3577</v>
      </c>
      <c r="BC415" t="s">
        <v>3578</v>
      </c>
      <c r="BD415" s="1">
        <v>44971</v>
      </c>
      <c r="BE415" t="s">
        <v>3579</v>
      </c>
      <c r="BF415" t="s">
        <v>74</v>
      </c>
      <c r="BI415" t="s">
        <v>72</v>
      </c>
      <c r="BJ415" t="s">
        <v>74</v>
      </c>
    </row>
    <row r="416" spans="1:62" x14ac:dyDescent="0.25">
      <c r="A416" s="5">
        <f>COUNTIF($B$1:B416,REPORTE!$C$3)</f>
        <v>1</v>
      </c>
      <c r="B416" s="3">
        <v>201921</v>
      </c>
      <c r="C416" t="s">
        <v>59</v>
      </c>
      <c r="D416" t="s">
        <v>60</v>
      </c>
      <c r="E416" t="s">
        <v>61</v>
      </c>
      <c r="F416" t="s">
        <v>1701</v>
      </c>
      <c r="G416" t="s">
        <v>2832</v>
      </c>
      <c r="H416" t="s">
        <v>120</v>
      </c>
      <c r="I416" t="s">
        <v>65</v>
      </c>
      <c r="J416" t="s">
        <v>498</v>
      </c>
      <c r="K416" t="s">
        <v>3541</v>
      </c>
      <c r="L416" t="s">
        <v>3542</v>
      </c>
      <c r="M416" t="s">
        <v>3543</v>
      </c>
      <c r="N416" t="s">
        <v>70</v>
      </c>
      <c r="O416" t="s">
        <v>3544</v>
      </c>
      <c r="P416" t="s">
        <v>72</v>
      </c>
      <c r="Q416" t="s">
        <v>3580</v>
      </c>
      <c r="R416" t="s">
        <v>74</v>
      </c>
      <c r="S416" t="s">
        <v>75</v>
      </c>
      <c r="T416" t="s">
        <v>75</v>
      </c>
      <c r="U416" t="s">
        <v>160</v>
      </c>
      <c r="V416" t="s">
        <v>141</v>
      </c>
      <c r="W416" t="s">
        <v>3581</v>
      </c>
      <c r="X416" t="s">
        <v>74</v>
      </c>
      <c r="Y416" t="s">
        <v>143</v>
      </c>
      <c r="Z416" t="s">
        <v>81</v>
      </c>
      <c r="AA416" t="s">
        <v>82</v>
      </c>
      <c r="AB416" s="1">
        <v>44986</v>
      </c>
      <c r="AC416" s="1">
        <v>45291</v>
      </c>
      <c r="AD416" t="s">
        <v>207</v>
      </c>
      <c r="AE416" t="s">
        <v>146</v>
      </c>
      <c r="AF416" t="s">
        <v>100</v>
      </c>
      <c r="AG416" s="3">
        <v>41751190</v>
      </c>
      <c r="AH416" t="s">
        <v>3582</v>
      </c>
      <c r="AI416" s="1">
        <v>30334</v>
      </c>
      <c r="AJ416" t="s">
        <v>86</v>
      </c>
      <c r="AK416" t="s">
        <v>2467</v>
      </c>
      <c r="AL416" t="s">
        <v>605</v>
      </c>
      <c r="AM416" t="s">
        <v>3583</v>
      </c>
      <c r="AN416" t="str">
        <f t="shared" si="7"/>
        <v>VELASQUEZ MAMANI JUSTO PASTOR</v>
      </c>
      <c r="AO416" t="s">
        <v>90</v>
      </c>
      <c r="AP416" s="1">
        <v>2</v>
      </c>
      <c r="AQ416" t="s">
        <v>3584</v>
      </c>
      <c r="AR416" t="s">
        <v>279</v>
      </c>
      <c r="AS416" t="s">
        <v>101</v>
      </c>
      <c r="AT416" s="1">
        <v>2</v>
      </c>
      <c r="AU416" s="1">
        <v>2</v>
      </c>
      <c r="AV416" t="s">
        <v>94</v>
      </c>
      <c r="AW416" t="s">
        <v>3585</v>
      </c>
      <c r="AX416" t="s">
        <v>200</v>
      </c>
      <c r="AY416" t="s">
        <v>153</v>
      </c>
      <c r="AZ416" t="s">
        <v>201</v>
      </c>
      <c r="BA416" t="s">
        <v>155</v>
      </c>
      <c r="BB416" t="s">
        <v>2021</v>
      </c>
      <c r="BC416" t="s">
        <v>3586</v>
      </c>
      <c r="BD416" s="1">
        <v>44971</v>
      </c>
      <c r="BE416" t="s">
        <v>3587</v>
      </c>
      <c r="BF416" t="s">
        <v>74</v>
      </c>
      <c r="BI416" t="s">
        <v>72</v>
      </c>
      <c r="BJ416" t="s">
        <v>74</v>
      </c>
    </row>
    <row r="417" spans="1:62" x14ac:dyDescent="0.25">
      <c r="A417" s="5">
        <f>COUNTIF($B$1:B417,REPORTE!$C$3)</f>
        <v>1</v>
      </c>
      <c r="B417" s="3">
        <v>201921</v>
      </c>
      <c r="C417" t="s">
        <v>59</v>
      </c>
      <c r="D417" t="s">
        <v>60</v>
      </c>
      <c r="E417" t="s">
        <v>61</v>
      </c>
      <c r="F417" t="s">
        <v>1701</v>
      </c>
      <c r="G417" t="s">
        <v>2832</v>
      </c>
      <c r="H417" t="s">
        <v>120</v>
      </c>
      <c r="I417" t="s">
        <v>65</v>
      </c>
      <c r="J417" t="s">
        <v>498</v>
      </c>
      <c r="K417" t="s">
        <v>3541</v>
      </c>
      <c r="L417" t="s">
        <v>3542</v>
      </c>
      <c r="M417" t="s">
        <v>3543</v>
      </c>
      <c r="N417" t="s">
        <v>70</v>
      </c>
      <c r="O417" t="s">
        <v>3544</v>
      </c>
      <c r="P417" t="s">
        <v>72</v>
      </c>
      <c r="Q417" t="s">
        <v>3588</v>
      </c>
      <c r="R417" t="s">
        <v>74</v>
      </c>
      <c r="S417" t="s">
        <v>75</v>
      </c>
      <c r="T417" t="s">
        <v>75</v>
      </c>
      <c r="U417" t="s">
        <v>160</v>
      </c>
      <c r="V417" t="s">
        <v>77</v>
      </c>
      <c r="W417" t="s">
        <v>3589</v>
      </c>
      <c r="X417" t="s">
        <v>108</v>
      </c>
      <c r="Y417" t="s">
        <v>109</v>
      </c>
      <c r="Z417" t="s">
        <v>81</v>
      </c>
      <c r="AA417" t="s">
        <v>82</v>
      </c>
      <c r="AD417" t="s">
        <v>83</v>
      </c>
      <c r="AE417" t="s">
        <v>84</v>
      </c>
      <c r="AF417" s="1">
        <v>36526</v>
      </c>
      <c r="AG417" s="3">
        <v>24669885</v>
      </c>
      <c r="AH417" t="s">
        <v>3590</v>
      </c>
      <c r="AI417" s="1">
        <v>24294</v>
      </c>
      <c r="AJ417" t="s">
        <v>111</v>
      </c>
      <c r="AK417" t="s">
        <v>2185</v>
      </c>
      <c r="AL417" t="s">
        <v>605</v>
      </c>
      <c r="AM417" t="s">
        <v>3591</v>
      </c>
      <c r="AN417" t="str">
        <f t="shared" si="7"/>
        <v>VARGAS MAMANI LUCHA</v>
      </c>
      <c r="AO417" t="s">
        <v>92</v>
      </c>
      <c r="AP417" t="s">
        <v>100</v>
      </c>
      <c r="AQ417" t="s">
        <v>119</v>
      </c>
      <c r="AR417" t="s">
        <v>92</v>
      </c>
      <c r="AS417" t="s">
        <v>3592</v>
      </c>
      <c r="AT417" t="s">
        <v>100</v>
      </c>
      <c r="AU417" t="s">
        <v>100</v>
      </c>
      <c r="AV417" t="s">
        <v>119</v>
      </c>
      <c r="AW417" t="s">
        <v>95</v>
      </c>
      <c r="AX417" t="s">
        <v>136</v>
      </c>
      <c r="AZ417" t="s">
        <v>119</v>
      </c>
      <c r="BB417" t="s">
        <v>3593</v>
      </c>
      <c r="BC417" t="s">
        <v>3594</v>
      </c>
      <c r="BD417" t="s">
        <v>100</v>
      </c>
      <c r="BE417" t="s">
        <v>74</v>
      </c>
      <c r="BF417" t="s">
        <v>101</v>
      </c>
      <c r="BI417" t="s">
        <v>72</v>
      </c>
      <c r="BJ417" t="s">
        <v>74</v>
      </c>
    </row>
    <row r="418" spans="1:62" x14ac:dyDescent="0.25">
      <c r="A418" s="5">
        <f>COUNTIF($B$1:B418,REPORTE!$C$3)</f>
        <v>1</v>
      </c>
      <c r="B418" s="3">
        <v>755900</v>
      </c>
      <c r="C418" t="s">
        <v>59</v>
      </c>
      <c r="D418" t="s">
        <v>60</v>
      </c>
      <c r="E418" t="s">
        <v>61</v>
      </c>
      <c r="F418" t="s">
        <v>1701</v>
      </c>
      <c r="G418" t="s">
        <v>3595</v>
      </c>
      <c r="H418" t="s">
        <v>64</v>
      </c>
      <c r="I418" t="s">
        <v>65</v>
      </c>
      <c r="J418" t="s">
        <v>121</v>
      </c>
      <c r="K418" t="s">
        <v>3596</v>
      </c>
      <c r="L418" t="s">
        <v>3597</v>
      </c>
      <c r="M418" t="s">
        <v>3598</v>
      </c>
      <c r="N418" t="s">
        <v>70</v>
      </c>
      <c r="O418" t="s">
        <v>3599</v>
      </c>
      <c r="P418" t="s">
        <v>72</v>
      </c>
      <c r="Q418" t="s">
        <v>3600</v>
      </c>
      <c r="R418" t="s">
        <v>74</v>
      </c>
      <c r="S418" t="s">
        <v>75</v>
      </c>
      <c r="T418" t="s">
        <v>75</v>
      </c>
      <c r="U418" t="s">
        <v>76</v>
      </c>
      <c r="V418" t="s">
        <v>77</v>
      </c>
      <c r="W418" t="s">
        <v>3601</v>
      </c>
      <c r="X418" t="s">
        <v>108</v>
      </c>
      <c r="Y418" t="s">
        <v>109</v>
      </c>
      <c r="Z418" t="s">
        <v>81</v>
      </c>
      <c r="AA418" t="s">
        <v>82</v>
      </c>
      <c r="AB418" s="1">
        <v>44927</v>
      </c>
      <c r="AC418" s="1">
        <v>45291</v>
      </c>
      <c r="AD418" t="s">
        <v>83</v>
      </c>
      <c r="AE418" t="s">
        <v>84</v>
      </c>
      <c r="AF418" s="1">
        <v>36526</v>
      </c>
      <c r="AG418" s="3">
        <v>24698727</v>
      </c>
      <c r="AH418" t="s">
        <v>3602</v>
      </c>
      <c r="AI418" s="1">
        <v>26290</v>
      </c>
      <c r="AJ418" t="s">
        <v>86</v>
      </c>
      <c r="AK418" t="s">
        <v>1976</v>
      </c>
      <c r="AL418" t="s">
        <v>605</v>
      </c>
      <c r="AM418" t="s">
        <v>1284</v>
      </c>
      <c r="AN418" t="str">
        <f t="shared" si="7"/>
        <v>BAUTISTA MAMANI VICTOR</v>
      </c>
      <c r="AO418" t="s">
        <v>92</v>
      </c>
      <c r="AP418" t="s">
        <v>100</v>
      </c>
      <c r="AQ418" t="s">
        <v>119</v>
      </c>
      <c r="AR418" t="s">
        <v>92</v>
      </c>
      <c r="AS418" t="s">
        <v>1301</v>
      </c>
      <c r="AT418" t="s">
        <v>100</v>
      </c>
      <c r="AU418" t="s">
        <v>100</v>
      </c>
      <c r="AV418" t="s">
        <v>119</v>
      </c>
      <c r="AW418" t="s">
        <v>95</v>
      </c>
      <c r="AX418" t="s">
        <v>136</v>
      </c>
      <c r="AZ418" t="s">
        <v>119</v>
      </c>
      <c r="BB418" t="s">
        <v>3603</v>
      </c>
      <c r="BC418" t="s">
        <v>119</v>
      </c>
      <c r="BD418" t="s">
        <v>100</v>
      </c>
      <c r="BE418" t="s">
        <v>74</v>
      </c>
      <c r="BF418" t="s">
        <v>101</v>
      </c>
      <c r="BI418" t="s">
        <v>72</v>
      </c>
      <c r="BJ418" t="s">
        <v>74</v>
      </c>
    </row>
    <row r="419" spans="1:62" x14ac:dyDescent="0.25">
      <c r="A419" s="5">
        <f>COUNTIF($B$1:B419,REPORTE!$C$3)</f>
        <v>1</v>
      </c>
      <c r="B419" s="3">
        <v>714881</v>
      </c>
      <c r="C419" t="s">
        <v>59</v>
      </c>
      <c r="D419" t="s">
        <v>60</v>
      </c>
      <c r="E419" t="s">
        <v>61</v>
      </c>
      <c r="F419" t="s">
        <v>1701</v>
      </c>
      <c r="G419" t="s">
        <v>3595</v>
      </c>
      <c r="H419" t="s">
        <v>64</v>
      </c>
      <c r="I419" t="s">
        <v>65</v>
      </c>
      <c r="J419" t="s">
        <v>1345</v>
      </c>
      <c r="K419" t="s">
        <v>3604</v>
      </c>
      <c r="L419" t="s">
        <v>3605</v>
      </c>
      <c r="M419" t="s">
        <v>3606</v>
      </c>
      <c r="N419" t="s">
        <v>70</v>
      </c>
      <c r="O419" t="s">
        <v>3607</v>
      </c>
      <c r="P419" t="s">
        <v>72</v>
      </c>
      <c r="Q419" t="s">
        <v>3608</v>
      </c>
      <c r="R419" t="s">
        <v>74</v>
      </c>
      <c r="S419" t="s">
        <v>75</v>
      </c>
      <c r="T419" t="s">
        <v>75</v>
      </c>
      <c r="U419" t="s">
        <v>160</v>
      </c>
      <c r="V419" t="s">
        <v>141</v>
      </c>
      <c r="W419" t="s">
        <v>3609</v>
      </c>
      <c r="X419" t="s">
        <v>74</v>
      </c>
      <c r="Y419" t="s">
        <v>143</v>
      </c>
      <c r="Z419" t="s">
        <v>81</v>
      </c>
      <c r="AA419" t="s">
        <v>82</v>
      </c>
      <c r="AB419" s="1">
        <v>45016</v>
      </c>
      <c r="AC419" s="1">
        <v>45291</v>
      </c>
      <c r="AD419" t="s">
        <v>83</v>
      </c>
      <c r="AE419" t="s">
        <v>146</v>
      </c>
      <c r="AF419" t="s">
        <v>100</v>
      </c>
      <c r="AG419" s="3">
        <v>44420666</v>
      </c>
      <c r="AH419" t="s">
        <v>3610</v>
      </c>
      <c r="AI419" s="1">
        <v>31851</v>
      </c>
      <c r="AJ419" t="s">
        <v>111</v>
      </c>
      <c r="AK419" t="s">
        <v>876</v>
      </c>
      <c r="AL419" t="s">
        <v>246</v>
      </c>
      <c r="AM419" t="s">
        <v>3611</v>
      </c>
      <c r="AN419" t="str">
        <f t="shared" si="7"/>
        <v>CRUZ RAMOS CASILDA</v>
      </c>
      <c r="AO419" t="s">
        <v>90</v>
      </c>
      <c r="AP419" s="1">
        <v>2</v>
      </c>
      <c r="AQ419" t="s">
        <v>119</v>
      </c>
      <c r="AR419" t="s">
        <v>279</v>
      </c>
      <c r="AS419" t="s">
        <v>101</v>
      </c>
      <c r="AT419" s="1">
        <v>2</v>
      </c>
      <c r="AU419" s="1">
        <v>2</v>
      </c>
      <c r="AV419" t="s">
        <v>296</v>
      </c>
      <c r="AW419" t="s">
        <v>74</v>
      </c>
      <c r="AX419" t="s">
        <v>200</v>
      </c>
      <c r="AY419" t="s">
        <v>153</v>
      </c>
      <c r="AZ419" t="s">
        <v>201</v>
      </c>
      <c r="BA419" t="s">
        <v>155</v>
      </c>
      <c r="BB419" t="s">
        <v>3612</v>
      </c>
      <c r="BC419" t="s">
        <v>3613</v>
      </c>
      <c r="BD419" s="1">
        <v>45020</v>
      </c>
      <c r="BE419" t="s">
        <v>3614</v>
      </c>
      <c r="BF419" t="s">
        <v>74</v>
      </c>
      <c r="BI419" t="s">
        <v>72</v>
      </c>
      <c r="BJ419" t="s">
        <v>74</v>
      </c>
    </row>
    <row r="420" spans="1:62" x14ac:dyDescent="0.25">
      <c r="A420" s="5">
        <f>COUNTIF($B$1:B420,REPORTE!$C$3)</f>
        <v>1</v>
      </c>
      <c r="B420" s="3">
        <v>519777</v>
      </c>
      <c r="C420" t="s">
        <v>59</v>
      </c>
      <c r="D420" t="s">
        <v>60</v>
      </c>
      <c r="E420" t="s">
        <v>61</v>
      </c>
      <c r="F420" t="s">
        <v>1701</v>
      </c>
      <c r="G420" t="s">
        <v>3595</v>
      </c>
      <c r="H420" t="s">
        <v>64</v>
      </c>
      <c r="I420" t="s">
        <v>65</v>
      </c>
      <c r="J420" t="s">
        <v>121</v>
      </c>
      <c r="K420" t="s">
        <v>3615</v>
      </c>
      <c r="L420" t="s">
        <v>3616</v>
      </c>
      <c r="M420" t="s">
        <v>3617</v>
      </c>
      <c r="N420" t="s">
        <v>70</v>
      </c>
      <c r="O420" t="s">
        <v>3618</v>
      </c>
      <c r="P420" t="s">
        <v>72</v>
      </c>
      <c r="Q420" t="s">
        <v>3619</v>
      </c>
      <c r="R420" t="s">
        <v>74</v>
      </c>
      <c r="S420" t="s">
        <v>75</v>
      </c>
      <c r="T420" t="s">
        <v>75</v>
      </c>
      <c r="U420" t="s">
        <v>76</v>
      </c>
      <c r="V420" t="s">
        <v>77</v>
      </c>
      <c r="W420" t="s">
        <v>3620</v>
      </c>
      <c r="X420" t="s">
        <v>79</v>
      </c>
      <c r="Y420" t="s">
        <v>80</v>
      </c>
      <c r="Z420" t="s">
        <v>81</v>
      </c>
      <c r="AA420" t="s">
        <v>82</v>
      </c>
      <c r="AB420" s="1">
        <v>44927</v>
      </c>
      <c r="AC420" s="1">
        <v>45291</v>
      </c>
      <c r="AD420" t="s">
        <v>83</v>
      </c>
      <c r="AE420" t="s">
        <v>84</v>
      </c>
      <c r="AF420" s="1">
        <v>44256</v>
      </c>
      <c r="AG420" s="3">
        <v>24695404</v>
      </c>
      <c r="AH420" t="s">
        <v>3621</v>
      </c>
      <c r="AI420" s="1">
        <v>24783</v>
      </c>
      <c r="AJ420" t="s">
        <v>86</v>
      </c>
      <c r="AK420" t="s">
        <v>2344</v>
      </c>
      <c r="AL420" t="s">
        <v>3622</v>
      </c>
      <c r="AM420" t="s">
        <v>3623</v>
      </c>
      <c r="AN420" t="str">
        <f t="shared" si="7"/>
        <v>MONZON URCONIO SEBERO</v>
      </c>
      <c r="AO420" t="s">
        <v>90</v>
      </c>
      <c r="AP420" s="1">
        <v>2</v>
      </c>
      <c r="AQ420" t="s">
        <v>119</v>
      </c>
      <c r="AR420" t="s">
        <v>92</v>
      </c>
      <c r="AS420" t="s">
        <v>101</v>
      </c>
      <c r="AT420" s="1">
        <v>2</v>
      </c>
      <c r="AU420" s="1">
        <v>2</v>
      </c>
      <c r="AV420" t="s">
        <v>94</v>
      </c>
      <c r="AW420" t="s">
        <v>101</v>
      </c>
      <c r="AX420" t="s">
        <v>200</v>
      </c>
      <c r="AY420" t="s">
        <v>74</v>
      </c>
      <c r="AZ420" t="s">
        <v>1103</v>
      </c>
      <c r="BA420" t="s">
        <v>155</v>
      </c>
      <c r="BB420" t="s">
        <v>74</v>
      </c>
      <c r="BC420" t="s">
        <v>74</v>
      </c>
      <c r="BD420" t="s">
        <v>100</v>
      </c>
      <c r="BE420" t="s">
        <v>74</v>
      </c>
      <c r="BF420" t="s">
        <v>101</v>
      </c>
      <c r="BI420" t="s">
        <v>72</v>
      </c>
      <c r="BJ420" t="s">
        <v>74</v>
      </c>
    </row>
    <row r="421" spans="1:62" x14ac:dyDescent="0.25">
      <c r="A421" s="5">
        <f>COUNTIF($B$1:B421,REPORTE!$C$3)</f>
        <v>1</v>
      </c>
      <c r="B421" s="3">
        <v>405563</v>
      </c>
      <c r="C421" t="s">
        <v>59</v>
      </c>
      <c r="D421" t="s">
        <v>60</v>
      </c>
      <c r="E421" t="s">
        <v>61</v>
      </c>
      <c r="F421" t="s">
        <v>3624</v>
      </c>
      <c r="G421" t="s">
        <v>3625</v>
      </c>
      <c r="H421" t="s">
        <v>230</v>
      </c>
      <c r="I421" t="s">
        <v>65</v>
      </c>
      <c r="J421" t="s">
        <v>121</v>
      </c>
      <c r="K421" t="s">
        <v>3626</v>
      </c>
      <c r="L421" t="s">
        <v>3627</v>
      </c>
      <c r="M421" t="s">
        <v>3628</v>
      </c>
      <c r="N421" t="s">
        <v>70</v>
      </c>
      <c r="O421" t="s">
        <v>3629</v>
      </c>
      <c r="P421" t="s">
        <v>72</v>
      </c>
      <c r="Q421" t="s">
        <v>3630</v>
      </c>
      <c r="R421" t="s">
        <v>74</v>
      </c>
      <c r="S421" t="s">
        <v>75</v>
      </c>
      <c r="T421" t="s">
        <v>75</v>
      </c>
      <c r="U421" t="s">
        <v>76</v>
      </c>
      <c r="V421" t="s">
        <v>77</v>
      </c>
      <c r="W421" t="s">
        <v>689</v>
      </c>
      <c r="X421" t="s">
        <v>79</v>
      </c>
      <c r="Y421" t="s">
        <v>80</v>
      </c>
      <c r="Z421" t="s">
        <v>81</v>
      </c>
      <c r="AA421" t="s">
        <v>82</v>
      </c>
      <c r="AB421" s="1">
        <v>44927</v>
      </c>
      <c r="AC421" s="1">
        <v>45291</v>
      </c>
      <c r="AD421" t="s">
        <v>83</v>
      </c>
      <c r="AE421" t="s">
        <v>84</v>
      </c>
      <c r="AF421" s="1">
        <v>36526</v>
      </c>
      <c r="AG421" s="3">
        <v>24704118</v>
      </c>
      <c r="AH421" t="s">
        <v>3631</v>
      </c>
      <c r="AI421" s="1">
        <v>24961</v>
      </c>
      <c r="AJ421" t="s">
        <v>86</v>
      </c>
      <c r="AK421" t="s">
        <v>1082</v>
      </c>
      <c r="AL421" t="s">
        <v>337</v>
      </c>
      <c r="AM421" t="s">
        <v>3632</v>
      </c>
      <c r="AN421" t="str">
        <f t="shared" si="7"/>
        <v>NINA ROJAS ABEL</v>
      </c>
      <c r="AO421" t="s">
        <v>92</v>
      </c>
      <c r="AP421" t="s">
        <v>100</v>
      </c>
      <c r="AQ421" t="s">
        <v>119</v>
      </c>
      <c r="AR421" t="s">
        <v>92</v>
      </c>
      <c r="AS421" t="s">
        <v>101</v>
      </c>
      <c r="AT421" t="s">
        <v>100</v>
      </c>
      <c r="AU421" t="s">
        <v>100</v>
      </c>
      <c r="AV421" t="s">
        <v>116</v>
      </c>
      <c r="AW421" t="s">
        <v>95</v>
      </c>
      <c r="AX421" t="s">
        <v>96</v>
      </c>
      <c r="AZ421" t="s">
        <v>3633</v>
      </c>
      <c r="BB421" t="s">
        <v>3634</v>
      </c>
      <c r="BC421" t="s">
        <v>119</v>
      </c>
      <c r="BD421" t="s">
        <v>100</v>
      </c>
      <c r="BE421" t="s">
        <v>74</v>
      </c>
      <c r="BF421" t="s">
        <v>101</v>
      </c>
      <c r="BI421" t="s">
        <v>72</v>
      </c>
      <c r="BJ421" t="s">
        <v>74</v>
      </c>
    </row>
    <row r="422" spans="1:62" x14ac:dyDescent="0.25">
      <c r="A422" s="5">
        <f>COUNTIF($B$1:B422,REPORTE!$C$3)</f>
        <v>1</v>
      </c>
      <c r="B422" s="3">
        <v>405563</v>
      </c>
      <c r="C422" t="s">
        <v>59</v>
      </c>
      <c r="D422" t="s">
        <v>60</v>
      </c>
      <c r="E422" t="s">
        <v>61</v>
      </c>
      <c r="F422" t="s">
        <v>3624</v>
      </c>
      <c r="G422" t="s">
        <v>3625</v>
      </c>
      <c r="H422" t="s">
        <v>230</v>
      </c>
      <c r="I422" t="s">
        <v>65</v>
      </c>
      <c r="J422" t="s">
        <v>121</v>
      </c>
      <c r="K422" t="s">
        <v>3626</v>
      </c>
      <c r="L422" t="s">
        <v>3627</v>
      </c>
      <c r="M422" t="s">
        <v>3628</v>
      </c>
      <c r="N422" t="s">
        <v>70</v>
      </c>
      <c r="O422" t="s">
        <v>3629</v>
      </c>
      <c r="P422" t="s">
        <v>72</v>
      </c>
      <c r="Q422" t="s">
        <v>3635</v>
      </c>
      <c r="R422" t="s">
        <v>74</v>
      </c>
      <c r="S422" t="s">
        <v>75</v>
      </c>
      <c r="T422" t="s">
        <v>75</v>
      </c>
      <c r="U422" t="s">
        <v>160</v>
      </c>
      <c r="V422" t="s">
        <v>77</v>
      </c>
      <c r="W422" t="s">
        <v>2812</v>
      </c>
      <c r="X422" t="s">
        <v>181</v>
      </c>
      <c r="Y422" t="s">
        <v>143</v>
      </c>
      <c r="Z422" t="s">
        <v>81</v>
      </c>
      <c r="AA422" t="s">
        <v>82</v>
      </c>
      <c r="AD422" t="s">
        <v>83</v>
      </c>
      <c r="AE422" t="s">
        <v>84</v>
      </c>
      <c r="AF422" s="1">
        <v>36526</v>
      </c>
      <c r="AG422" s="3">
        <v>24678046</v>
      </c>
      <c r="AH422" t="s">
        <v>3636</v>
      </c>
      <c r="AI422" s="1">
        <v>23468</v>
      </c>
      <c r="AJ422" t="s">
        <v>111</v>
      </c>
      <c r="AK422" t="s">
        <v>455</v>
      </c>
      <c r="AL422" t="s">
        <v>3548</v>
      </c>
      <c r="AM422" t="s">
        <v>2134</v>
      </c>
      <c r="AN422" t="str">
        <f t="shared" si="7"/>
        <v>CCAMA UNDA VICTORIA</v>
      </c>
      <c r="AO422" t="s">
        <v>92</v>
      </c>
      <c r="AP422" t="s">
        <v>100</v>
      </c>
      <c r="AQ422" t="s">
        <v>119</v>
      </c>
      <c r="AR422" t="s">
        <v>92</v>
      </c>
      <c r="AS422" t="s">
        <v>3637</v>
      </c>
      <c r="AT422" t="s">
        <v>100</v>
      </c>
      <c r="AU422" t="s">
        <v>100</v>
      </c>
      <c r="AV422" t="s">
        <v>119</v>
      </c>
      <c r="AW422" t="s">
        <v>95</v>
      </c>
      <c r="AX422" t="s">
        <v>136</v>
      </c>
      <c r="AZ422" t="s">
        <v>119</v>
      </c>
      <c r="BB422" t="s">
        <v>3638</v>
      </c>
      <c r="BC422" t="s">
        <v>119</v>
      </c>
      <c r="BD422" t="s">
        <v>100</v>
      </c>
      <c r="BE422" t="s">
        <v>74</v>
      </c>
      <c r="BF422" t="s">
        <v>101</v>
      </c>
      <c r="BI422" t="s">
        <v>72</v>
      </c>
      <c r="BJ422" t="s">
        <v>74</v>
      </c>
    </row>
    <row r="423" spans="1:62" x14ac:dyDescent="0.25">
      <c r="A423" s="5">
        <f>COUNTIF($B$1:B423,REPORTE!$C$3)</f>
        <v>1</v>
      </c>
      <c r="B423" s="3">
        <v>405563</v>
      </c>
      <c r="C423" t="s">
        <v>59</v>
      </c>
      <c r="D423" t="s">
        <v>60</v>
      </c>
      <c r="E423" t="s">
        <v>61</v>
      </c>
      <c r="F423" t="s">
        <v>3624</v>
      </c>
      <c r="G423" t="s">
        <v>3625</v>
      </c>
      <c r="H423" t="s">
        <v>230</v>
      </c>
      <c r="I423" t="s">
        <v>65</v>
      </c>
      <c r="J423" t="s">
        <v>121</v>
      </c>
      <c r="K423" t="s">
        <v>3626</v>
      </c>
      <c r="L423" t="s">
        <v>3627</v>
      </c>
      <c r="M423" t="s">
        <v>3628</v>
      </c>
      <c r="N423" t="s">
        <v>70</v>
      </c>
      <c r="O423" t="s">
        <v>3629</v>
      </c>
      <c r="P423" t="s">
        <v>72</v>
      </c>
      <c r="Q423" t="s">
        <v>3639</v>
      </c>
      <c r="R423" t="s">
        <v>74</v>
      </c>
      <c r="S423" t="s">
        <v>75</v>
      </c>
      <c r="T423" t="s">
        <v>75</v>
      </c>
      <c r="U423" t="s">
        <v>160</v>
      </c>
      <c r="V423" t="s">
        <v>77</v>
      </c>
      <c r="W423" t="s">
        <v>3640</v>
      </c>
      <c r="X423" t="s">
        <v>181</v>
      </c>
      <c r="Y423" t="s">
        <v>143</v>
      </c>
      <c r="Z423" t="s">
        <v>81</v>
      </c>
      <c r="AA423" t="s">
        <v>82</v>
      </c>
      <c r="AD423" t="s">
        <v>83</v>
      </c>
      <c r="AE423" t="s">
        <v>84</v>
      </c>
      <c r="AF423" s="1">
        <v>39930</v>
      </c>
      <c r="AG423" s="3">
        <v>24285551</v>
      </c>
      <c r="AH423" t="s">
        <v>3641</v>
      </c>
      <c r="AI423" s="1">
        <v>23588</v>
      </c>
      <c r="AJ423" t="s">
        <v>86</v>
      </c>
      <c r="AK423" t="s">
        <v>1414</v>
      </c>
      <c r="AL423" t="s">
        <v>3642</v>
      </c>
      <c r="AM423" t="s">
        <v>3643</v>
      </c>
      <c r="AN423" t="str">
        <f t="shared" si="7"/>
        <v>HUAYLLANI ZAPANA SIMON</v>
      </c>
      <c r="AO423" t="s">
        <v>90</v>
      </c>
      <c r="AP423" s="1">
        <v>36526</v>
      </c>
      <c r="AQ423" t="s">
        <v>119</v>
      </c>
      <c r="AR423" t="s">
        <v>92</v>
      </c>
      <c r="AS423" t="s">
        <v>101</v>
      </c>
      <c r="AT423" s="1">
        <v>36526</v>
      </c>
      <c r="AU423" s="1">
        <v>36526</v>
      </c>
      <c r="AV423" t="s">
        <v>3644</v>
      </c>
      <c r="AW423" t="s">
        <v>95</v>
      </c>
      <c r="AX423" t="s">
        <v>96</v>
      </c>
      <c r="AZ423" t="s">
        <v>3645</v>
      </c>
      <c r="BB423" t="s">
        <v>3646</v>
      </c>
      <c r="BC423" t="s">
        <v>119</v>
      </c>
      <c r="BD423" t="s">
        <v>100</v>
      </c>
      <c r="BE423" t="s">
        <v>74</v>
      </c>
      <c r="BF423" t="s">
        <v>101</v>
      </c>
      <c r="BI423" t="s">
        <v>72</v>
      </c>
      <c r="BJ423" t="s">
        <v>74</v>
      </c>
    </row>
    <row r="424" spans="1:62" x14ac:dyDescent="0.25">
      <c r="A424" s="5">
        <f>COUNTIF($B$1:B424,REPORTE!$C$3)</f>
        <v>1</v>
      </c>
      <c r="B424" s="3">
        <v>481309</v>
      </c>
      <c r="C424" t="s">
        <v>59</v>
      </c>
      <c r="D424" t="s">
        <v>60</v>
      </c>
      <c r="E424" t="s">
        <v>61</v>
      </c>
      <c r="F424" t="s">
        <v>3624</v>
      </c>
      <c r="G424" t="s">
        <v>3647</v>
      </c>
      <c r="H424" t="s">
        <v>64</v>
      </c>
      <c r="I424" t="s">
        <v>65</v>
      </c>
      <c r="J424" t="s">
        <v>498</v>
      </c>
      <c r="K424" t="s">
        <v>3648</v>
      </c>
      <c r="L424" t="s">
        <v>3649</v>
      </c>
      <c r="M424" t="s">
        <v>3650</v>
      </c>
      <c r="N424" t="s">
        <v>70</v>
      </c>
      <c r="O424" t="s">
        <v>3651</v>
      </c>
      <c r="P424" t="s">
        <v>72</v>
      </c>
      <c r="Q424" t="s">
        <v>3652</v>
      </c>
      <c r="R424" t="s">
        <v>74</v>
      </c>
      <c r="S424" t="s">
        <v>75</v>
      </c>
      <c r="T424" t="s">
        <v>75</v>
      </c>
      <c r="U424" t="s">
        <v>76</v>
      </c>
      <c r="V424" t="s">
        <v>77</v>
      </c>
      <c r="W424" t="s">
        <v>1730</v>
      </c>
      <c r="X424" t="s">
        <v>181</v>
      </c>
      <c r="Y424" t="s">
        <v>143</v>
      </c>
      <c r="Z424" t="s">
        <v>81</v>
      </c>
      <c r="AA424" t="s">
        <v>82</v>
      </c>
      <c r="AB424" s="1">
        <v>44927</v>
      </c>
      <c r="AC424" s="1">
        <v>45291</v>
      </c>
      <c r="AD424" t="s">
        <v>83</v>
      </c>
      <c r="AE424" t="s">
        <v>84</v>
      </c>
      <c r="AF424" s="1">
        <v>36526</v>
      </c>
      <c r="AG424" s="3">
        <v>24683078</v>
      </c>
      <c r="AH424" t="s">
        <v>3653</v>
      </c>
      <c r="AI424" s="1">
        <v>25304</v>
      </c>
      <c r="AJ424" t="s">
        <v>111</v>
      </c>
      <c r="AK424" t="s">
        <v>3078</v>
      </c>
      <c r="AL424" t="s">
        <v>1983</v>
      </c>
      <c r="AM424" t="s">
        <v>3654</v>
      </c>
      <c r="AN424" t="str">
        <f t="shared" si="7"/>
        <v>OLMEDO HUANCACHOQUE CONSTANTINA</v>
      </c>
      <c r="AO424" t="s">
        <v>92</v>
      </c>
      <c r="AP424" t="s">
        <v>100</v>
      </c>
      <c r="AQ424" t="s">
        <v>119</v>
      </c>
      <c r="AR424" t="s">
        <v>92</v>
      </c>
      <c r="AS424" t="s">
        <v>101</v>
      </c>
      <c r="AT424" t="s">
        <v>100</v>
      </c>
      <c r="AU424" t="s">
        <v>100</v>
      </c>
      <c r="AV424" t="s">
        <v>119</v>
      </c>
      <c r="AW424" t="s">
        <v>95</v>
      </c>
      <c r="AX424" t="s">
        <v>96</v>
      </c>
      <c r="AZ424" t="s">
        <v>119</v>
      </c>
      <c r="BB424" t="s">
        <v>3655</v>
      </c>
      <c r="BC424" t="s">
        <v>119</v>
      </c>
      <c r="BD424" t="s">
        <v>100</v>
      </c>
      <c r="BE424" t="s">
        <v>74</v>
      </c>
      <c r="BF424" t="s">
        <v>101</v>
      </c>
      <c r="BI424" t="s">
        <v>72</v>
      </c>
      <c r="BJ424" t="s">
        <v>74</v>
      </c>
    </row>
    <row r="425" spans="1:62" x14ac:dyDescent="0.25">
      <c r="A425" s="5">
        <f>COUNTIF($B$1:B425,REPORTE!$C$3)</f>
        <v>1</v>
      </c>
      <c r="B425" s="3">
        <v>234534</v>
      </c>
      <c r="C425" t="s">
        <v>59</v>
      </c>
      <c r="D425" t="s">
        <v>60</v>
      </c>
      <c r="E425" t="s">
        <v>61</v>
      </c>
      <c r="F425" t="s">
        <v>1701</v>
      </c>
      <c r="G425" t="s">
        <v>3595</v>
      </c>
      <c r="H425" t="s">
        <v>64</v>
      </c>
      <c r="I425" t="s">
        <v>65</v>
      </c>
      <c r="J425" t="s">
        <v>121</v>
      </c>
      <c r="K425" t="s">
        <v>3656</v>
      </c>
      <c r="L425" t="s">
        <v>3657</v>
      </c>
      <c r="M425" t="s">
        <v>3658</v>
      </c>
      <c r="N425" t="s">
        <v>70</v>
      </c>
      <c r="O425" t="s">
        <v>3659</v>
      </c>
      <c r="P425" t="s">
        <v>72</v>
      </c>
      <c r="Q425" t="s">
        <v>3660</v>
      </c>
      <c r="R425" t="s">
        <v>74</v>
      </c>
      <c r="S425" t="s">
        <v>75</v>
      </c>
      <c r="T425" t="s">
        <v>75</v>
      </c>
      <c r="U425" t="s">
        <v>76</v>
      </c>
      <c r="V425" t="s">
        <v>77</v>
      </c>
      <c r="W425" t="s">
        <v>2659</v>
      </c>
      <c r="X425" t="s">
        <v>794</v>
      </c>
      <c r="Y425" t="s">
        <v>795</v>
      </c>
      <c r="Z425" t="s">
        <v>81</v>
      </c>
      <c r="AA425" t="s">
        <v>82</v>
      </c>
      <c r="AB425" s="1">
        <v>44927</v>
      </c>
      <c r="AC425" s="1">
        <v>45291</v>
      </c>
      <c r="AD425" t="s">
        <v>83</v>
      </c>
      <c r="AE425" t="s">
        <v>84</v>
      </c>
      <c r="AF425" s="1">
        <v>36526</v>
      </c>
      <c r="AG425" s="3">
        <v>24710493</v>
      </c>
      <c r="AH425" t="s">
        <v>3661</v>
      </c>
      <c r="AI425" s="1">
        <v>25948</v>
      </c>
      <c r="AJ425" t="s">
        <v>86</v>
      </c>
      <c r="AK425" t="s">
        <v>3662</v>
      </c>
      <c r="AL425" t="s">
        <v>337</v>
      </c>
      <c r="AM425" t="s">
        <v>3663</v>
      </c>
      <c r="AN425" t="str">
        <f t="shared" si="7"/>
        <v>RHODDO ROJAS ROBINSON</v>
      </c>
      <c r="AO425" t="s">
        <v>92</v>
      </c>
      <c r="AP425" t="s">
        <v>100</v>
      </c>
      <c r="AQ425" t="s">
        <v>119</v>
      </c>
      <c r="AR425" t="s">
        <v>92</v>
      </c>
      <c r="AS425" t="s">
        <v>119</v>
      </c>
      <c r="AT425" t="s">
        <v>100</v>
      </c>
      <c r="AU425" t="s">
        <v>100</v>
      </c>
      <c r="AV425" t="s">
        <v>119</v>
      </c>
      <c r="AW425" t="s">
        <v>95</v>
      </c>
      <c r="AX425" t="s">
        <v>136</v>
      </c>
      <c r="AZ425" t="s">
        <v>119</v>
      </c>
      <c r="BB425" t="s">
        <v>3664</v>
      </c>
      <c r="BC425" t="s">
        <v>3665</v>
      </c>
      <c r="BD425" t="s">
        <v>100</v>
      </c>
      <c r="BE425" t="s">
        <v>74</v>
      </c>
      <c r="BF425" t="s">
        <v>101</v>
      </c>
      <c r="BI425" t="s">
        <v>72</v>
      </c>
      <c r="BJ425" t="s">
        <v>74</v>
      </c>
    </row>
    <row r="426" spans="1:62" x14ac:dyDescent="0.25">
      <c r="A426" s="5">
        <f>COUNTIF($B$1:B426,REPORTE!$C$3)</f>
        <v>1</v>
      </c>
      <c r="B426" s="3">
        <v>220574</v>
      </c>
      <c r="C426" t="s">
        <v>59</v>
      </c>
      <c r="D426" t="s">
        <v>60</v>
      </c>
      <c r="E426" t="s">
        <v>61</v>
      </c>
      <c r="F426" t="s">
        <v>1701</v>
      </c>
      <c r="G426" t="s">
        <v>3595</v>
      </c>
      <c r="H426" t="s">
        <v>64</v>
      </c>
      <c r="I426" t="s">
        <v>65</v>
      </c>
      <c r="J426" t="s">
        <v>121</v>
      </c>
      <c r="K426" t="s">
        <v>3666</v>
      </c>
      <c r="L426" t="s">
        <v>3667</v>
      </c>
      <c r="M426" t="s">
        <v>3668</v>
      </c>
      <c r="N426" t="s">
        <v>70</v>
      </c>
      <c r="O426" t="s">
        <v>3669</v>
      </c>
      <c r="P426" t="s">
        <v>72</v>
      </c>
      <c r="Q426" t="s">
        <v>3670</v>
      </c>
      <c r="R426" t="s">
        <v>74</v>
      </c>
      <c r="S426" t="s">
        <v>75</v>
      </c>
      <c r="T426" t="s">
        <v>75</v>
      </c>
      <c r="U426" t="s">
        <v>76</v>
      </c>
      <c r="V426" t="s">
        <v>77</v>
      </c>
      <c r="W426" t="s">
        <v>731</v>
      </c>
      <c r="X426" t="s">
        <v>79</v>
      </c>
      <c r="Y426" t="s">
        <v>80</v>
      </c>
      <c r="Z426" t="s">
        <v>81</v>
      </c>
      <c r="AA426" t="s">
        <v>82</v>
      </c>
      <c r="AB426" s="1">
        <v>44927</v>
      </c>
      <c r="AC426" s="1">
        <v>45291</v>
      </c>
      <c r="AD426" t="s">
        <v>83</v>
      </c>
      <c r="AE426" t="s">
        <v>84</v>
      </c>
      <c r="AF426" s="1">
        <v>36526</v>
      </c>
      <c r="AG426" s="3">
        <v>23937054</v>
      </c>
      <c r="AH426" t="s">
        <v>3671</v>
      </c>
      <c r="AI426" s="1">
        <v>24657</v>
      </c>
      <c r="AJ426" t="s">
        <v>111</v>
      </c>
      <c r="AK426" t="s">
        <v>3672</v>
      </c>
      <c r="AL426" t="s">
        <v>456</v>
      </c>
      <c r="AM426" t="s">
        <v>1125</v>
      </c>
      <c r="AN426" t="str">
        <f t="shared" si="7"/>
        <v>ROCCA PUMA LAURA</v>
      </c>
      <c r="AO426" t="s">
        <v>92</v>
      </c>
      <c r="AP426" t="s">
        <v>100</v>
      </c>
      <c r="AQ426" t="s">
        <v>119</v>
      </c>
      <c r="AR426" t="s">
        <v>92</v>
      </c>
      <c r="AS426" t="s">
        <v>101</v>
      </c>
      <c r="AT426" t="s">
        <v>100</v>
      </c>
      <c r="AU426" t="s">
        <v>100</v>
      </c>
      <c r="AV426" t="s">
        <v>119</v>
      </c>
      <c r="AW426" t="s">
        <v>95</v>
      </c>
      <c r="AX426" t="s">
        <v>96</v>
      </c>
      <c r="AZ426" t="s">
        <v>119</v>
      </c>
      <c r="BB426" t="s">
        <v>3673</v>
      </c>
      <c r="BC426" t="s">
        <v>119</v>
      </c>
      <c r="BD426" t="s">
        <v>100</v>
      </c>
      <c r="BE426" t="s">
        <v>74</v>
      </c>
      <c r="BF426" t="s">
        <v>101</v>
      </c>
      <c r="BI426" t="s">
        <v>72</v>
      </c>
      <c r="BJ426" t="s">
        <v>74</v>
      </c>
    </row>
    <row r="427" spans="1:62" x14ac:dyDescent="0.25">
      <c r="A427" s="5">
        <f>COUNTIF($B$1:B427,REPORTE!$C$3)</f>
        <v>1</v>
      </c>
      <c r="B427" s="3">
        <v>220566</v>
      </c>
      <c r="C427" t="s">
        <v>59</v>
      </c>
      <c r="D427" t="s">
        <v>60</v>
      </c>
      <c r="E427" t="s">
        <v>61</v>
      </c>
      <c r="F427" t="s">
        <v>1701</v>
      </c>
      <c r="G427" t="s">
        <v>3595</v>
      </c>
      <c r="H427" t="s">
        <v>64</v>
      </c>
      <c r="I427" t="s">
        <v>65</v>
      </c>
      <c r="J427" t="s">
        <v>121</v>
      </c>
      <c r="K427" t="s">
        <v>3674</v>
      </c>
      <c r="L427" t="s">
        <v>3675</v>
      </c>
      <c r="M427" t="s">
        <v>3676</v>
      </c>
      <c r="N427" t="s">
        <v>70</v>
      </c>
      <c r="O427" t="s">
        <v>3677</v>
      </c>
      <c r="P427" t="s">
        <v>72</v>
      </c>
      <c r="Q427" t="s">
        <v>3678</v>
      </c>
      <c r="R427" t="s">
        <v>74</v>
      </c>
      <c r="S427" t="s">
        <v>75</v>
      </c>
      <c r="T427" t="s">
        <v>75</v>
      </c>
      <c r="U427" t="s">
        <v>160</v>
      </c>
      <c r="V427" t="s">
        <v>141</v>
      </c>
      <c r="W427" t="s">
        <v>3679</v>
      </c>
      <c r="X427" t="s">
        <v>74</v>
      </c>
      <c r="Y427" t="s">
        <v>143</v>
      </c>
      <c r="Z427" t="s">
        <v>81</v>
      </c>
      <c r="AA427" t="s">
        <v>82</v>
      </c>
      <c r="AB427" s="1">
        <v>45017</v>
      </c>
      <c r="AC427" s="1">
        <v>45046</v>
      </c>
      <c r="AD427" t="s">
        <v>83</v>
      </c>
      <c r="AE427" t="s">
        <v>146</v>
      </c>
      <c r="AF427" t="s">
        <v>100</v>
      </c>
      <c r="AG427" s="3">
        <v>70342074</v>
      </c>
      <c r="AH427" t="s">
        <v>3680</v>
      </c>
      <c r="AI427" s="1">
        <v>34015</v>
      </c>
      <c r="AJ427" t="s">
        <v>111</v>
      </c>
      <c r="AK427" t="s">
        <v>582</v>
      </c>
      <c r="AL427" t="s">
        <v>3681</v>
      </c>
      <c r="AM427" t="s">
        <v>3682</v>
      </c>
      <c r="AN427" t="str">
        <f t="shared" si="7"/>
        <v>SURCO JINCHO YERICA ROCIO</v>
      </c>
      <c r="AO427" t="s">
        <v>90</v>
      </c>
      <c r="AP427" s="1">
        <v>2</v>
      </c>
      <c r="AQ427" t="s">
        <v>119</v>
      </c>
      <c r="AR427" t="s">
        <v>150</v>
      </c>
      <c r="AS427" t="s">
        <v>101</v>
      </c>
      <c r="AT427" s="1">
        <v>2</v>
      </c>
      <c r="AU427" s="1">
        <v>2</v>
      </c>
      <c r="AV427" t="s">
        <v>296</v>
      </c>
      <c r="AW427" t="s">
        <v>101</v>
      </c>
      <c r="AX427" t="s">
        <v>200</v>
      </c>
      <c r="AY427" t="s">
        <v>153</v>
      </c>
      <c r="AZ427" t="s">
        <v>1990</v>
      </c>
      <c r="BA427" t="s">
        <v>155</v>
      </c>
      <c r="BB427" t="s">
        <v>3683</v>
      </c>
      <c r="BC427" t="s">
        <v>3684</v>
      </c>
      <c r="BD427" s="1">
        <v>45027</v>
      </c>
      <c r="BE427" t="s">
        <v>3685</v>
      </c>
      <c r="BF427" t="s">
        <v>74</v>
      </c>
      <c r="BI427" t="s">
        <v>72</v>
      </c>
      <c r="BJ427" t="s">
        <v>74</v>
      </c>
    </row>
    <row r="428" spans="1:62" x14ac:dyDescent="0.25">
      <c r="A428" s="5">
        <f>COUNTIF($B$1:B428,REPORTE!$C$3)</f>
        <v>1</v>
      </c>
      <c r="B428" s="3">
        <v>220558</v>
      </c>
      <c r="C428" t="s">
        <v>59</v>
      </c>
      <c r="D428" t="s">
        <v>60</v>
      </c>
      <c r="E428" t="s">
        <v>61</v>
      </c>
      <c r="F428" t="s">
        <v>1701</v>
      </c>
      <c r="G428" t="s">
        <v>3595</v>
      </c>
      <c r="H428" t="s">
        <v>64</v>
      </c>
      <c r="I428" t="s">
        <v>65</v>
      </c>
      <c r="J428" t="s">
        <v>121</v>
      </c>
      <c r="K428" t="s">
        <v>3686</v>
      </c>
      <c r="L428" t="s">
        <v>3687</v>
      </c>
      <c r="M428" t="s">
        <v>3688</v>
      </c>
      <c r="N428" t="s">
        <v>70</v>
      </c>
      <c r="O428" t="s">
        <v>3689</v>
      </c>
      <c r="P428" t="s">
        <v>72</v>
      </c>
      <c r="Q428" t="s">
        <v>3690</v>
      </c>
      <c r="R428" t="s">
        <v>74</v>
      </c>
      <c r="S428" t="s">
        <v>75</v>
      </c>
      <c r="T428" t="s">
        <v>75</v>
      </c>
      <c r="U428" t="s">
        <v>76</v>
      </c>
      <c r="V428" t="s">
        <v>77</v>
      </c>
      <c r="W428" t="s">
        <v>3691</v>
      </c>
      <c r="X428" t="s">
        <v>181</v>
      </c>
      <c r="Y428" t="s">
        <v>143</v>
      </c>
      <c r="Z428" t="s">
        <v>81</v>
      </c>
      <c r="AA428" t="s">
        <v>82</v>
      </c>
      <c r="AB428" s="1">
        <v>44927</v>
      </c>
      <c r="AC428" s="1">
        <v>45291</v>
      </c>
      <c r="AD428" t="s">
        <v>83</v>
      </c>
      <c r="AE428" t="s">
        <v>84</v>
      </c>
      <c r="AF428" s="1">
        <v>36526</v>
      </c>
      <c r="AG428" s="3">
        <v>24671915</v>
      </c>
      <c r="AH428" t="s">
        <v>3692</v>
      </c>
      <c r="AI428" s="1">
        <v>23054</v>
      </c>
      <c r="AJ428" t="s">
        <v>111</v>
      </c>
      <c r="AK428" t="s">
        <v>1195</v>
      </c>
      <c r="AL428" t="s">
        <v>3693</v>
      </c>
      <c r="AM428" t="s">
        <v>3694</v>
      </c>
      <c r="AN428" t="str">
        <f t="shared" si="7"/>
        <v>COLQUE CORNEJO LIBIA</v>
      </c>
      <c r="AO428" t="s">
        <v>92</v>
      </c>
      <c r="AP428" t="s">
        <v>100</v>
      </c>
      <c r="AQ428" t="s">
        <v>119</v>
      </c>
      <c r="AR428" t="s">
        <v>92</v>
      </c>
      <c r="AS428" t="s">
        <v>101</v>
      </c>
      <c r="AT428" t="s">
        <v>100</v>
      </c>
      <c r="AU428" t="s">
        <v>100</v>
      </c>
      <c r="AV428" t="s">
        <v>119</v>
      </c>
      <c r="AW428" t="s">
        <v>95</v>
      </c>
      <c r="AX428" t="s">
        <v>96</v>
      </c>
      <c r="AZ428" t="s">
        <v>119</v>
      </c>
      <c r="BB428" t="s">
        <v>3695</v>
      </c>
      <c r="BC428" t="s">
        <v>3696</v>
      </c>
      <c r="BD428" t="s">
        <v>100</v>
      </c>
      <c r="BE428" t="s">
        <v>74</v>
      </c>
      <c r="BF428" t="s">
        <v>101</v>
      </c>
      <c r="BI428" t="s">
        <v>72</v>
      </c>
      <c r="BJ428" t="s">
        <v>74</v>
      </c>
    </row>
    <row r="429" spans="1:62" x14ac:dyDescent="0.25">
      <c r="A429" s="5">
        <f>COUNTIF($B$1:B429,REPORTE!$C$3)</f>
        <v>1</v>
      </c>
      <c r="B429" s="3">
        <v>220541</v>
      </c>
      <c r="C429" t="s">
        <v>59</v>
      </c>
      <c r="D429" t="s">
        <v>60</v>
      </c>
      <c r="E429" t="s">
        <v>61</v>
      </c>
      <c r="F429" t="s">
        <v>1701</v>
      </c>
      <c r="G429" t="s">
        <v>3595</v>
      </c>
      <c r="H429" t="s">
        <v>230</v>
      </c>
      <c r="I429" t="s">
        <v>65</v>
      </c>
      <c r="J429" t="s">
        <v>66</v>
      </c>
      <c r="K429" t="s">
        <v>3697</v>
      </c>
      <c r="L429" t="s">
        <v>3698</v>
      </c>
      <c r="M429" t="s">
        <v>3699</v>
      </c>
      <c r="N429" t="s">
        <v>70</v>
      </c>
      <c r="O429" t="s">
        <v>3700</v>
      </c>
      <c r="P429" t="s">
        <v>72</v>
      </c>
      <c r="Q429" t="s">
        <v>3701</v>
      </c>
      <c r="R429" t="s">
        <v>74</v>
      </c>
      <c r="S429" t="s">
        <v>75</v>
      </c>
      <c r="T429" t="s">
        <v>75</v>
      </c>
      <c r="U429" t="s">
        <v>76</v>
      </c>
      <c r="V429" t="s">
        <v>77</v>
      </c>
      <c r="W429" t="s">
        <v>3702</v>
      </c>
      <c r="X429" t="s">
        <v>108</v>
      </c>
      <c r="Y429" t="s">
        <v>109</v>
      </c>
      <c r="Z429" t="s">
        <v>81</v>
      </c>
      <c r="AA429" t="s">
        <v>82</v>
      </c>
      <c r="AB429" s="1">
        <v>44927</v>
      </c>
      <c r="AC429" s="1">
        <v>45291</v>
      </c>
      <c r="AD429" t="s">
        <v>83</v>
      </c>
      <c r="AE429" t="s">
        <v>84</v>
      </c>
      <c r="AF429" s="1">
        <v>36526</v>
      </c>
      <c r="AG429" s="3">
        <v>24712373</v>
      </c>
      <c r="AH429" t="s">
        <v>3703</v>
      </c>
      <c r="AI429" s="1">
        <v>25831</v>
      </c>
      <c r="AJ429" t="s">
        <v>86</v>
      </c>
      <c r="AK429" t="s">
        <v>337</v>
      </c>
      <c r="AL429" t="s">
        <v>3704</v>
      </c>
      <c r="AM429" t="s">
        <v>981</v>
      </c>
      <c r="AN429" t="str">
        <f t="shared" si="7"/>
        <v>ROJAS BARRANTES REYNALDO</v>
      </c>
      <c r="AO429" t="s">
        <v>92</v>
      </c>
      <c r="AP429" t="s">
        <v>100</v>
      </c>
      <c r="AQ429" t="s">
        <v>119</v>
      </c>
      <c r="AR429" t="s">
        <v>92</v>
      </c>
      <c r="AS429" t="s">
        <v>3705</v>
      </c>
      <c r="AT429" t="s">
        <v>100</v>
      </c>
      <c r="AU429" t="s">
        <v>100</v>
      </c>
      <c r="AV429" t="s">
        <v>119</v>
      </c>
      <c r="AW429" t="s">
        <v>95</v>
      </c>
      <c r="AX429" t="s">
        <v>136</v>
      </c>
      <c r="AZ429" t="s">
        <v>119</v>
      </c>
      <c r="BB429" t="s">
        <v>3706</v>
      </c>
      <c r="BC429" t="s">
        <v>119</v>
      </c>
      <c r="BD429" t="s">
        <v>100</v>
      </c>
      <c r="BE429" t="s">
        <v>74</v>
      </c>
      <c r="BF429" t="s">
        <v>101</v>
      </c>
      <c r="BI429" t="s">
        <v>72</v>
      </c>
      <c r="BJ429" t="s">
        <v>74</v>
      </c>
    </row>
    <row r="430" spans="1:62" x14ac:dyDescent="0.25">
      <c r="A430" s="5">
        <f>COUNTIF($B$1:B430,REPORTE!$C$3)</f>
        <v>1</v>
      </c>
      <c r="B430" s="3">
        <v>220541</v>
      </c>
      <c r="C430" t="s">
        <v>59</v>
      </c>
      <c r="D430" t="s">
        <v>60</v>
      </c>
      <c r="E430" t="s">
        <v>61</v>
      </c>
      <c r="F430" t="s">
        <v>1701</v>
      </c>
      <c r="G430" t="s">
        <v>3595</v>
      </c>
      <c r="H430" t="s">
        <v>230</v>
      </c>
      <c r="I430" t="s">
        <v>65</v>
      </c>
      <c r="J430" t="s">
        <v>66</v>
      </c>
      <c r="K430" t="s">
        <v>3697</v>
      </c>
      <c r="L430" t="s">
        <v>3698</v>
      </c>
      <c r="M430" t="s">
        <v>3699</v>
      </c>
      <c r="N430" t="s">
        <v>70</v>
      </c>
      <c r="O430" t="s">
        <v>3700</v>
      </c>
      <c r="P430" t="s">
        <v>72</v>
      </c>
      <c r="Q430" t="s">
        <v>3707</v>
      </c>
      <c r="R430" t="s">
        <v>74</v>
      </c>
      <c r="S430" t="s">
        <v>75</v>
      </c>
      <c r="T430" t="s">
        <v>75</v>
      </c>
      <c r="U430" t="s">
        <v>160</v>
      </c>
      <c r="V430" t="s">
        <v>77</v>
      </c>
      <c r="W430" t="s">
        <v>1730</v>
      </c>
      <c r="X430" t="s">
        <v>181</v>
      </c>
      <c r="Y430" t="s">
        <v>143</v>
      </c>
      <c r="Z430" t="s">
        <v>81</v>
      </c>
      <c r="AA430" t="s">
        <v>82</v>
      </c>
      <c r="AD430" t="s">
        <v>83</v>
      </c>
      <c r="AE430" t="s">
        <v>84</v>
      </c>
      <c r="AF430" s="1">
        <v>36526</v>
      </c>
      <c r="AG430" s="3">
        <v>24703448</v>
      </c>
      <c r="AH430" t="s">
        <v>3708</v>
      </c>
      <c r="AI430" s="1">
        <v>25337</v>
      </c>
      <c r="AJ430" t="s">
        <v>86</v>
      </c>
      <c r="AK430" t="s">
        <v>2141</v>
      </c>
      <c r="AL430" t="s">
        <v>806</v>
      </c>
      <c r="AM430" t="s">
        <v>1011</v>
      </c>
      <c r="AN430" t="str">
        <f t="shared" si="7"/>
        <v>CCASA CHAMPI VALENTIN</v>
      </c>
      <c r="AO430" t="s">
        <v>92</v>
      </c>
      <c r="AP430" t="s">
        <v>100</v>
      </c>
      <c r="AQ430" t="s">
        <v>119</v>
      </c>
      <c r="AR430" t="s">
        <v>92</v>
      </c>
      <c r="AS430" t="s">
        <v>101</v>
      </c>
      <c r="AT430" t="s">
        <v>100</v>
      </c>
      <c r="AU430" t="s">
        <v>100</v>
      </c>
      <c r="AV430" t="s">
        <v>119</v>
      </c>
      <c r="AW430" t="s">
        <v>95</v>
      </c>
      <c r="AX430" t="s">
        <v>136</v>
      </c>
      <c r="AZ430" t="s">
        <v>119</v>
      </c>
      <c r="BB430" t="s">
        <v>3709</v>
      </c>
      <c r="BC430" t="s">
        <v>119</v>
      </c>
      <c r="BD430" t="s">
        <v>100</v>
      </c>
      <c r="BE430" t="s">
        <v>74</v>
      </c>
      <c r="BF430" t="s">
        <v>101</v>
      </c>
      <c r="BI430" t="s">
        <v>72</v>
      </c>
      <c r="BJ430" t="s">
        <v>74</v>
      </c>
    </row>
    <row r="431" spans="1:62" x14ac:dyDescent="0.25">
      <c r="A431" s="5">
        <f>COUNTIF($B$1:B431,REPORTE!$C$3)</f>
        <v>1</v>
      </c>
      <c r="B431" s="3">
        <v>220525</v>
      </c>
      <c r="C431" t="s">
        <v>59</v>
      </c>
      <c r="D431" t="s">
        <v>60</v>
      </c>
      <c r="E431" t="s">
        <v>61</v>
      </c>
      <c r="F431" t="s">
        <v>1701</v>
      </c>
      <c r="G431" t="s">
        <v>3595</v>
      </c>
      <c r="H431" t="s">
        <v>64</v>
      </c>
      <c r="I431" t="s">
        <v>65</v>
      </c>
      <c r="J431" t="s">
        <v>121</v>
      </c>
      <c r="K431" t="s">
        <v>3710</v>
      </c>
      <c r="L431" t="s">
        <v>3711</v>
      </c>
      <c r="M431" t="s">
        <v>3712</v>
      </c>
      <c r="N431" t="s">
        <v>70</v>
      </c>
      <c r="O431" t="s">
        <v>3713</v>
      </c>
      <c r="P431" t="s">
        <v>72</v>
      </c>
      <c r="Q431" t="s">
        <v>3714</v>
      </c>
      <c r="R431" t="s">
        <v>74</v>
      </c>
      <c r="S431" t="s">
        <v>75</v>
      </c>
      <c r="T431" t="s">
        <v>75</v>
      </c>
      <c r="U431" t="s">
        <v>76</v>
      </c>
      <c r="V431" t="s">
        <v>77</v>
      </c>
      <c r="W431" t="s">
        <v>3715</v>
      </c>
      <c r="X431" t="s">
        <v>79</v>
      </c>
      <c r="Y431" t="s">
        <v>80</v>
      </c>
      <c r="Z431" t="s">
        <v>81</v>
      </c>
      <c r="AA431" t="s">
        <v>82</v>
      </c>
      <c r="AB431" s="1">
        <v>44927</v>
      </c>
      <c r="AC431" s="1">
        <v>45291</v>
      </c>
      <c r="AD431" t="s">
        <v>83</v>
      </c>
      <c r="AE431" t="s">
        <v>84</v>
      </c>
      <c r="AF431" s="1">
        <v>36526</v>
      </c>
      <c r="AG431" s="3">
        <v>24485464</v>
      </c>
      <c r="AH431" t="s">
        <v>3716</v>
      </c>
      <c r="AI431" s="1">
        <v>24708</v>
      </c>
      <c r="AJ431" t="s">
        <v>111</v>
      </c>
      <c r="AK431" t="s">
        <v>3717</v>
      </c>
      <c r="AL431" t="s">
        <v>2292</v>
      </c>
      <c r="AM431" t="s">
        <v>3718</v>
      </c>
      <c r="AN431" t="str">
        <f t="shared" si="7"/>
        <v>SOSA LINARES ANA GEORGINA</v>
      </c>
      <c r="AO431" t="s">
        <v>92</v>
      </c>
      <c r="AP431" t="s">
        <v>100</v>
      </c>
      <c r="AQ431" t="s">
        <v>119</v>
      </c>
      <c r="AR431" t="s">
        <v>92</v>
      </c>
      <c r="AS431" t="s">
        <v>101</v>
      </c>
      <c r="AT431" t="s">
        <v>100</v>
      </c>
      <c r="AU431" t="s">
        <v>100</v>
      </c>
      <c r="AV431" t="s">
        <v>119</v>
      </c>
      <c r="AW431" t="s">
        <v>95</v>
      </c>
      <c r="AX431" t="s">
        <v>96</v>
      </c>
      <c r="AZ431" t="s">
        <v>119</v>
      </c>
      <c r="BB431" t="s">
        <v>3719</v>
      </c>
      <c r="BC431" t="s">
        <v>119</v>
      </c>
      <c r="BD431" t="s">
        <v>100</v>
      </c>
      <c r="BE431" t="s">
        <v>74</v>
      </c>
      <c r="BF431" t="s">
        <v>101</v>
      </c>
      <c r="BI431" t="s">
        <v>72</v>
      </c>
      <c r="BJ431" t="s">
        <v>74</v>
      </c>
    </row>
    <row r="432" spans="1:62" x14ac:dyDescent="0.25">
      <c r="A432" s="5">
        <f>COUNTIF($B$1:B432,REPORTE!$C$3)</f>
        <v>1</v>
      </c>
      <c r="B432" s="3">
        <v>201905</v>
      </c>
      <c r="C432" t="s">
        <v>59</v>
      </c>
      <c r="D432" t="s">
        <v>60</v>
      </c>
      <c r="E432" t="s">
        <v>61</v>
      </c>
      <c r="F432" t="s">
        <v>1701</v>
      </c>
      <c r="G432" t="s">
        <v>3595</v>
      </c>
      <c r="H432" t="s">
        <v>64</v>
      </c>
      <c r="I432" t="s">
        <v>65</v>
      </c>
      <c r="J432" t="s">
        <v>121</v>
      </c>
      <c r="K432" t="s">
        <v>3720</v>
      </c>
      <c r="L432" t="s">
        <v>3721</v>
      </c>
      <c r="M432" t="s">
        <v>3722</v>
      </c>
      <c r="N432" t="s">
        <v>70</v>
      </c>
      <c r="O432" t="s">
        <v>3723</v>
      </c>
      <c r="P432" t="s">
        <v>72</v>
      </c>
      <c r="Q432" t="s">
        <v>3724</v>
      </c>
      <c r="R432" t="s">
        <v>74</v>
      </c>
      <c r="S432" t="s">
        <v>75</v>
      </c>
      <c r="T432" t="s">
        <v>75</v>
      </c>
      <c r="U432" t="s">
        <v>76</v>
      </c>
      <c r="V432" t="s">
        <v>77</v>
      </c>
      <c r="W432" t="s">
        <v>3725</v>
      </c>
      <c r="X432" t="s">
        <v>181</v>
      </c>
      <c r="Y432" t="s">
        <v>143</v>
      </c>
      <c r="Z432" t="s">
        <v>81</v>
      </c>
      <c r="AA432" t="s">
        <v>82</v>
      </c>
      <c r="AB432" s="1">
        <v>44927</v>
      </c>
      <c r="AC432" s="1">
        <v>45291</v>
      </c>
      <c r="AD432" t="s">
        <v>83</v>
      </c>
      <c r="AE432" t="s">
        <v>84</v>
      </c>
      <c r="AF432" s="1">
        <v>36526</v>
      </c>
      <c r="AG432" s="3">
        <v>24661220</v>
      </c>
      <c r="AH432" t="s">
        <v>3726</v>
      </c>
      <c r="AI432" s="1">
        <v>22898</v>
      </c>
      <c r="AJ432" t="s">
        <v>86</v>
      </c>
      <c r="AK432" t="s">
        <v>3292</v>
      </c>
      <c r="AL432" t="s">
        <v>3727</v>
      </c>
      <c r="AM432" t="s">
        <v>3728</v>
      </c>
      <c r="AN432" t="str">
        <f t="shared" si="7"/>
        <v>ÑAHUI INCA NEMECIO</v>
      </c>
      <c r="AO432" t="s">
        <v>92</v>
      </c>
      <c r="AP432" t="s">
        <v>100</v>
      </c>
      <c r="AQ432" t="s">
        <v>119</v>
      </c>
      <c r="AR432" t="s">
        <v>92</v>
      </c>
      <c r="AS432" t="s">
        <v>101</v>
      </c>
      <c r="AT432" t="s">
        <v>100</v>
      </c>
      <c r="AU432" t="s">
        <v>100</v>
      </c>
      <c r="AV432" t="s">
        <v>119</v>
      </c>
      <c r="AW432" t="s">
        <v>95</v>
      </c>
      <c r="AX432" t="s">
        <v>96</v>
      </c>
      <c r="AZ432" t="s">
        <v>119</v>
      </c>
      <c r="BB432" t="s">
        <v>3729</v>
      </c>
      <c r="BC432" t="s">
        <v>119</v>
      </c>
      <c r="BD432" t="s">
        <v>100</v>
      </c>
      <c r="BE432" t="s">
        <v>74</v>
      </c>
      <c r="BF432" t="s">
        <v>101</v>
      </c>
      <c r="BI432" t="s">
        <v>72</v>
      </c>
      <c r="BJ432" t="s">
        <v>74</v>
      </c>
    </row>
    <row r="433" spans="1:62" x14ac:dyDescent="0.25">
      <c r="A433" s="5">
        <f>COUNTIF($B$1:B433,REPORTE!$C$3)</f>
        <v>1</v>
      </c>
      <c r="B433" s="3">
        <v>201897</v>
      </c>
      <c r="C433" t="s">
        <v>59</v>
      </c>
      <c r="D433" t="s">
        <v>60</v>
      </c>
      <c r="E433" t="s">
        <v>61</v>
      </c>
      <c r="F433" t="s">
        <v>1701</v>
      </c>
      <c r="G433" t="s">
        <v>3595</v>
      </c>
      <c r="H433" t="s">
        <v>230</v>
      </c>
      <c r="I433" t="s">
        <v>65</v>
      </c>
      <c r="J433" t="s">
        <v>121</v>
      </c>
      <c r="K433" t="s">
        <v>3730</v>
      </c>
      <c r="L433" t="s">
        <v>3731</v>
      </c>
      <c r="M433" t="s">
        <v>3732</v>
      </c>
      <c r="N433" t="s">
        <v>70</v>
      </c>
      <c r="O433" t="s">
        <v>3733</v>
      </c>
      <c r="P433" t="s">
        <v>72</v>
      </c>
      <c r="Q433" t="s">
        <v>3734</v>
      </c>
      <c r="R433" t="s">
        <v>74</v>
      </c>
      <c r="S433" t="s">
        <v>75</v>
      </c>
      <c r="T433" t="s">
        <v>127</v>
      </c>
      <c r="U433" t="s">
        <v>128</v>
      </c>
      <c r="V433" t="s">
        <v>129</v>
      </c>
      <c r="W433" t="s">
        <v>3735</v>
      </c>
      <c r="X433" t="s">
        <v>79</v>
      </c>
      <c r="Y433" t="s">
        <v>80</v>
      </c>
      <c r="Z433" t="s">
        <v>131</v>
      </c>
      <c r="AA433" t="s">
        <v>82</v>
      </c>
      <c r="AB433" s="1">
        <v>44927</v>
      </c>
      <c r="AC433" s="1">
        <v>45291</v>
      </c>
      <c r="AD433" t="s">
        <v>83</v>
      </c>
      <c r="AE433" t="s">
        <v>84</v>
      </c>
      <c r="AF433" s="1">
        <v>36526</v>
      </c>
      <c r="AG433" s="3">
        <v>24679286</v>
      </c>
      <c r="AH433" t="s">
        <v>3736</v>
      </c>
      <c r="AI433" s="1">
        <v>24399</v>
      </c>
      <c r="AJ433" t="s">
        <v>86</v>
      </c>
      <c r="AK433" t="s">
        <v>337</v>
      </c>
      <c r="AL433" t="s">
        <v>3737</v>
      </c>
      <c r="AM433" t="s">
        <v>3738</v>
      </c>
      <c r="AN433" t="str">
        <f t="shared" si="7"/>
        <v>ROJAS ZAVALETA EUCLIDES</v>
      </c>
      <c r="AO433" t="s">
        <v>92</v>
      </c>
      <c r="AP433" t="s">
        <v>100</v>
      </c>
      <c r="AQ433" t="s">
        <v>119</v>
      </c>
      <c r="AR433" t="s">
        <v>92</v>
      </c>
      <c r="AS433" t="s">
        <v>3739</v>
      </c>
      <c r="AT433" t="s">
        <v>100</v>
      </c>
      <c r="AU433" t="s">
        <v>100</v>
      </c>
      <c r="AV433" t="s">
        <v>119</v>
      </c>
      <c r="AW433" t="s">
        <v>95</v>
      </c>
      <c r="AX433" t="s">
        <v>136</v>
      </c>
      <c r="AZ433" t="s">
        <v>119</v>
      </c>
      <c r="BB433" t="s">
        <v>3740</v>
      </c>
      <c r="BC433" t="s">
        <v>119</v>
      </c>
      <c r="BD433" s="1">
        <v>44862</v>
      </c>
      <c r="BE433" t="s">
        <v>3741</v>
      </c>
      <c r="BF433" t="s">
        <v>101</v>
      </c>
      <c r="BI433" t="s">
        <v>72</v>
      </c>
      <c r="BJ433" t="s">
        <v>74</v>
      </c>
    </row>
    <row r="434" spans="1:62" x14ac:dyDescent="0.25">
      <c r="A434" s="5">
        <f>COUNTIF($B$1:B434,REPORTE!$C$3)</f>
        <v>1</v>
      </c>
      <c r="B434" s="3">
        <v>201897</v>
      </c>
      <c r="C434" t="s">
        <v>59</v>
      </c>
      <c r="D434" t="s">
        <v>60</v>
      </c>
      <c r="E434" t="s">
        <v>61</v>
      </c>
      <c r="F434" t="s">
        <v>1701</v>
      </c>
      <c r="G434" t="s">
        <v>3595</v>
      </c>
      <c r="H434" t="s">
        <v>230</v>
      </c>
      <c r="I434" t="s">
        <v>65</v>
      </c>
      <c r="J434" t="s">
        <v>121</v>
      </c>
      <c r="K434" t="s">
        <v>3730</v>
      </c>
      <c r="L434" t="s">
        <v>3731</v>
      </c>
      <c r="M434" t="s">
        <v>3732</v>
      </c>
      <c r="N434" t="s">
        <v>70</v>
      </c>
      <c r="O434" t="s">
        <v>3733</v>
      </c>
      <c r="P434" t="s">
        <v>72</v>
      </c>
      <c r="Q434" t="s">
        <v>3742</v>
      </c>
      <c r="R434" t="s">
        <v>74</v>
      </c>
      <c r="S434" t="s">
        <v>75</v>
      </c>
      <c r="T434" t="s">
        <v>75</v>
      </c>
      <c r="U434" t="s">
        <v>160</v>
      </c>
      <c r="V434" t="s">
        <v>141</v>
      </c>
      <c r="W434" t="s">
        <v>3743</v>
      </c>
      <c r="X434" t="s">
        <v>74</v>
      </c>
      <c r="Y434" t="s">
        <v>143</v>
      </c>
      <c r="Z434" t="s">
        <v>81</v>
      </c>
      <c r="AA434" t="s">
        <v>82</v>
      </c>
      <c r="AB434" s="1">
        <v>44986</v>
      </c>
      <c r="AC434" s="1">
        <v>45291</v>
      </c>
      <c r="AD434" t="s">
        <v>207</v>
      </c>
      <c r="AE434" t="s">
        <v>146</v>
      </c>
      <c r="AF434" t="s">
        <v>100</v>
      </c>
      <c r="AG434" s="3">
        <v>24707949</v>
      </c>
      <c r="AH434" t="s">
        <v>3744</v>
      </c>
      <c r="AI434" s="1">
        <v>28087</v>
      </c>
      <c r="AJ434" t="s">
        <v>86</v>
      </c>
      <c r="AK434" t="s">
        <v>246</v>
      </c>
      <c r="AL434" t="s">
        <v>370</v>
      </c>
      <c r="AM434" t="s">
        <v>3745</v>
      </c>
      <c r="AN434" t="str">
        <f t="shared" ref="AN434:AN487" si="8">CONCATENATE(AK434," ",AL434," ",AM434)</f>
        <v>RAMOS TTITO URIEL</v>
      </c>
      <c r="AO434" t="s">
        <v>90</v>
      </c>
      <c r="AP434" s="1">
        <v>2</v>
      </c>
      <c r="AQ434" t="s">
        <v>119</v>
      </c>
      <c r="AR434" t="s">
        <v>150</v>
      </c>
      <c r="AS434" t="s">
        <v>101</v>
      </c>
      <c r="AT434" s="1">
        <v>2</v>
      </c>
      <c r="AU434" s="1">
        <v>2</v>
      </c>
      <c r="AV434" t="s">
        <v>296</v>
      </c>
      <c r="AW434" t="s">
        <v>74</v>
      </c>
      <c r="AX434" t="s">
        <v>200</v>
      </c>
      <c r="AY434" t="s">
        <v>153</v>
      </c>
      <c r="AZ434" t="s">
        <v>201</v>
      </c>
      <c r="BA434" t="s">
        <v>155</v>
      </c>
      <c r="BB434" t="s">
        <v>3746</v>
      </c>
      <c r="BC434" t="s">
        <v>3747</v>
      </c>
      <c r="BD434" s="1">
        <v>44971</v>
      </c>
      <c r="BE434" t="s">
        <v>3748</v>
      </c>
      <c r="BF434" t="s">
        <v>74</v>
      </c>
      <c r="BI434" t="s">
        <v>72</v>
      </c>
      <c r="BJ434" t="s">
        <v>74</v>
      </c>
    </row>
    <row r="435" spans="1:62" x14ac:dyDescent="0.25">
      <c r="A435" s="5">
        <f>COUNTIF($B$1:B435,REPORTE!$C$3)</f>
        <v>1</v>
      </c>
      <c r="B435" s="3">
        <v>201897</v>
      </c>
      <c r="C435" t="s">
        <v>59</v>
      </c>
      <c r="D435" t="s">
        <v>60</v>
      </c>
      <c r="E435" t="s">
        <v>61</v>
      </c>
      <c r="F435" t="s">
        <v>1701</v>
      </c>
      <c r="G435" t="s">
        <v>3595</v>
      </c>
      <c r="H435" t="s">
        <v>230</v>
      </c>
      <c r="I435" t="s">
        <v>65</v>
      </c>
      <c r="J435" t="s">
        <v>121</v>
      </c>
      <c r="K435" t="s">
        <v>3730</v>
      </c>
      <c r="L435" t="s">
        <v>3731</v>
      </c>
      <c r="M435" t="s">
        <v>3732</v>
      </c>
      <c r="N435" t="s">
        <v>70</v>
      </c>
      <c r="O435" t="s">
        <v>3733</v>
      </c>
      <c r="P435" t="s">
        <v>72</v>
      </c>
      <c r="Q435" t="s">
        <v>3749</v>
      </c>
      <c r="R435" t="s">
        <v>74</v>
      </c>
      <c r="S435" t="s">
        <v>75</v>
      </c>
      <c r="T435" t="s">
        <v>75</v>
      </c>
      <c r="U435" t="s">
        <v>160</v>
      </c>
      <c r="V435" t="s">
        <v>77</v>
      </c>
      <c r="W435" t="s">
        <v>3750</v>
      </c>
      <c r="X435" t="s">
        <v>108</v>
      </c>
      <c r="Y435" t="s">
        <v>109</v>
      </c>
      <c r="Z435" t="s">
        <v>81</v>
      </c>
      <c r="AA435" t="s">
        <v>82</v>
      </c>
      <c r="AD435" t="s">
        <v>83</v>
      </c>
      <c r="AE435" t="s">
        <v>84</v>
      </c>
      <c r="AF435" s="1">
        <v>36526</v>
      </c>
      <c r="AG435" s="3">
        <v>24703977</v>
      </c>
      <c r="AH435" t="s">
        <v>3751</v>
      </c>
      <c r="AI435" s="1">
        <v>25765</v>
      </c>
      <c r="AJ435" t="s">
        <v>111</v>
      </c>
      <c r="AK435" t="s">
        <v>1414</v>
      </c>
      <c r="AL435" t="s">
        <v>264</v>
      </c>
      <c r="AM435" t="s">
        <v>686</v>
      </c>
      <c r="AN435" t="str">
        <f t="shared" si="8"/>
        <v>HUAYLLANI QUISPE CARMEN</v>
      </c>
      <c r="AO435" t="s">
        <v>92</v>
      </c>
      <c r="AP435" t="s">
        <v>100</v>
      </c>
      <c r="AQ435" t="s">
        <v>119</v>
      </c>
      <c r="AR435" t="s">
        <v>92</v>
      </c>
      <c r="AS435" t="s">
        <v>101</v>
      </c>
      <c r="AT435" t="s">
        <v>100</v>
      </c>
      <c r="AU435" t="s">
        <v>100</v>
      </c>
      <c r="AV435" t="s">
        <v>119</v>
      </c>
      <c r="AW435" t="s">
        <v>95</v>
      </c>
      <c r="AX435" t="s">
        <v>136</v>
      </c>
      <c r="AZ435" t="s">
        <v>119</v>
      </c>
      <c r="BB435" t="s">
        <v>3752</v>
      </c>
      <c r="BC435" t="s">
        <v>3753</v>
      </c>
      <c r="BD435" t="s">
        <v>100</v>
      </c>
      <c r="BE435" t="s">
        <v>74</v>
      </c>
      <c r="BF435" t="s">
        <v>101</v>
      </c>
      <c r="BI435" t="s">
        <v>72</v>
      </c>
      <c r="BJ435" t="s">
        <v>74</v>
      </c>
    </row>
    <row r="436" spans="1:62" x14ac:dyDescent="0.25">
      <c r="A436" s="5">
        <f>COUNTIF($B$1:B436,REPORTE!$C$3)</f>
        <v>1</v>
      </c>
      <c r="B436" s="3">
        <v>201897</v>
      </c>
      <c r="C436" t="s">
        <v>59</v>
      </c>
      <c r="D436" t="s">
        <v>60</v>
      </c>
      <c r="E436" t="s">
        <v>61</v>
      </c>
      <c r="F436" t="s">
        <v>1701</v>
      </c>
      <c r="G436" t="s">
        <v>3595</v>
      </c>
      <c r="H436" t="s">
        <v>230</v>
      </c>
      <c r="I436" t="s">
        <v>65</v>
      </c>
      <c r="J436" t="s">
        <v>121</v>
      </c>
      <c r="K436" t="s">
        <v>3730</v>
      </c>
      <c r="L436" t="s">
        <v>3731</v>
      </c>
      <c r="M436" t="s">
        <v>3732</v>
      </c>
      <c r="N436" t="s">
        <v>70</v>
      </c>
      <c r="O436" t="s">
        <v>3733</v>
      </c>
      <c r="P436" t="s">
        <v>72</v>
      </c>
      <c r="Q436" t="s">
        <v>3754</v>
      </c>
      <c r="R436" t="s">
        <v>74</v>
      </c>
      <c r="S436" t="s">
        <v>75</v>
      </c>
      <c r="T436" t="s">
        <v>75</v>
      </c>
      <c r="U436" t="s">
        <v>160</v>
      </c>
      <c r="V436" t="s">
        <v>141</v>
      </c>
      <c r="W436" t="s">
        <v>3755</v>
      </c>
      <c r="X436" t="s">
        <v>74</v>
      </c>
      <c r="Y436" t="s">
        <v>143</v>
      </c>
      <c r="Z436" t="s">
        <v>81</v>
      </c>
      <c r="AA436" t="s">
        <v>82</v>
      </c>
      <c r="AB436" s="1">
        <v>44998</v>
      </c>
      <c r="AC436" s="1">
        <v>45021</v>
      </c>
      <c r="AD436" t="s">
        <v>207</v>
      </c>
      <c r="AE436" t="s">
        <v>146</v>
      </c>
      <c r="AF436" t="s">
        <v>100</v>
      </c>
      <c r="AG436" s="3">
        <v>80264310</v>
      </c>
      <c r="AH436" t="s">
        <v>3756</v>
      </c>
      <c r="AI436" s="1">
        <v>28517</v>
      </c>
      <c r="AJ436" t="s">
        <v>111</v>
      </c>
      <c r="AK436" t="s">
        <v>369</v>
      </c>
      <c r="AL436" t="s">
        <v>455</v>
      </c>
      <c r="AM436" t="s">
        <v>3757</v>
      </c>
      <c r="AN436" t="str">
        <f t="shared" si="8"/>
        <v>APARICIO CCAMA JUANA ROXANA</v>
      </c>
      <c r="AO436" t="s">
        <v>90</v>
      </c>
      <c r="AP436" s="1">
        <v>2</v>
      </c>
      <c r="AQ436" t="s">
        <v>119</v>
      </c>
      <c r="AR436" t="s">
        <v>150</v>
      </c>
      <c r="AS436" t="s">
        <v>101</v>
      </c>
      <c r="AT436" s="1">
        <v>2</v>
      </c>
      <c r="AU436" s="1">
        <v>2</v>
      </c>
      <c r="AV436" t="s">
        <v>94</v>
      </c>
      <c r="AW436" t="s">
        <v>119</v>
      </c>
      <c r="AX436" t="s">
        <v>200</v>
      </c>
      <c r="AY436" t="s">
        <v>153</v>
      </c>
      <c r="AZ436" t="s">
        <v>201</v>
      </c>
      <c r="BA436" t="s">
        <v>155</v>
      </c>
      <c r="BB436" t="s">
        <v>3740</v>
      </c>
      <c r="BC436" t="s">
        <v>3758</v>
      </c>
      <c r="BD436" t="s">
        <v>100</v>
      </c>
      <c r="BE436" t="s">
        <v>74</v>
      </c>
      <c r="BF436" t="s">
        <v>74</v>
      </c>
      <c r="BI436" t="s">
        <v>72</v>
      </c>
      <c r="BJ436" t="s">
        <v>74</v>
      </c>
    </row>
    <row r="437" spans="1:62" x14ac:dyDescent="0.25">
      <c r="A437" s="5">
        <f>COUNTIF($B$1:B437,REPORTE!$C$3)</f>
        <v>1</v>
      </c>
      <c r="B437" s="3">
        <v>201897</v>
      </c>
      <c r="C437" t="s">
        <v>59</v>
      </c>
      <c r="D437" t="s">
        <v>60</v>
      </c>
      <c r="E437" t="s">
        <v>61</v>
      </c>
      <c r="F437" t="s">
        <v>1701</v>
      </c>
      <c r="G437" t="s">
        <v>3595</v>
      </c>
      <c r="H437" t="s">
        <v>230</v>
      </c>
      <c r="I437" t="s">
        <v>65</v>
      </c>
      <c r="J437" t="s">
        <v>121</v>
      </c>
      <c r="K437" t="s">
        <v>3730</v>
      </c>
      <c r="L437" t="s">
        <v>3731</v>
      </c>
      <c r="M437" t="s">
        <v>3732</v>
      </c>
      <c r="N437" t="s">
        <v>70</v>
      </c>
      <c r="O437" t="s">
        <v>3733</v>
      </c>
      <c r="P437" t="s">
        <v>72</v>
      </c>
      <c r="Q437" t="s">
        <v>3754</v>
      </c>
      <c r="R437" t="s">
        <v>74</v>
      </c>
      <c r="S437" t="s">
        <v>75</v>
      </c>
      <c r="T437" t="s">
        <v>75</v>
      </c>
      <c r="U437" t="s">
        <v>160</v>
      </c>
      <c r="V437" t="s">
        <v>77</v>
      </c>
      <c r="W437" t="s">
        <v>3759</v>
      </c>
      <c r="X437" t="s">
        <v>181</v>
      </c>
      <c r="Y437" t="s">
        <v>143</v>
      </c>
      <c r="Z437" t="s">
        <v>81</v>
      </c>
      <c r="AA437" t="s">
        <v>866</v>
      </c>
      <c r="AB437" s="1">
        <v>44996</v>
      </c>
      <c r="AC437" s="1">
        <v>45021</v>
      </c>
      <c r="AD437" t="s">
        <v>83</v>
      </c>
      <c r="AE437" t="s">
        <v>84</v>
      </c>
      <c r="AF437" s="1">
        <v>40091</v>
      </c>
      <c r="AG437" s="3">
        <v>24866725</v>
      </c>
      <c r="AH437" t="s">
        <v>3760</v>
      </c>
      <c r="AI437" s="1">
        <v>22966</v>
      </c>
      <c r="AJ437" t="s">
        <v>111</v>
      </c>
      <c r="AK437" t="s">
        <v>525</v>
      </c>
      <c r="AL437" t="s">
        <v>3194</v>
      </c>
      <c r="AM437" t="s">
        <v>3761</v>
      </c>
      <c r="AN437" t="str">
        <f t="shared" si="8"/>
        <v>CAMPANA MONTUFAR MARIA JESUS</v>
      </c>
      <c r="AO437" t="s">
        <v>166</v>
      </c>
      <c r="AP437" t="s">
        <v>100</v>
      </c>
      <c r="AQ437" t="s">
        <v>119</v>
      </c>
      <c r="AR437" t="s">
        <v>197</v>
      </c>
      <c r="AS437" t="s">
        <v>3762</v>
      </c>
      <c r="AT437" s="1">
        <v>34383</v>
      </c>
      <c r="AU437" t="s">
        <v>100</v>
      </c>
      <c r="AV437" t="s">
        <v>119</v>
      </c>
      <c r="AW437" t="s">
        <v>95</v>
      </c>
      <c r="AX437" t="s">
        <v>96</v>
      </c>
      <c r="AZ437" t="s">
        <v>119</v>
      </c>
      <c r="BB437" t="s">
        <v>3763</v>
      </c>
      <c r="BC437" t="s">
        <v>119</v>
      </c>
      <c r="BD437" t="s">
        <v>100</v>
      </c>
      <c r="BE437" t="s">
        <v>74</v>
      </c>
      <c r="BF437" t="s">
        <v>74</v>
      </c>
      <c r="BI437" t="s">
        <v>72</v>
      </c>
      <c r="BJ437" t="s">
        <v>74</v>
      </c>
    </row>
    <row r="438" spans="1:62" x14ac:dyDescent="0.25">
      <c r="A438" s="5">
        <f>COUNTIF($B$1:B438,REPORTE!$C$3)</f>
        <v>1</v>
      </c>
      <c r="B438" s="3">
        <v>201889</v>
      </c>
      <c r="C438" t="s">
        <v>59</v>
      </c>
      <c r="D438" t="s">
        <v>60</v>
      </c>
      <c r="E438" t="s">
        <v>61</v>
      </c>
      <c r="F438" t="s">
        <v>1701</v>
      </c>
      <c r="G438" t="s">
        <v>3595</v>
      </c>
      <c r="H438" t="s">
        <v>120</v>
      </c>
      <c r="I438" t="s">
        <v>65</v>
      </c>
      <c r="J438" t="s">
        <v>1881</v>
      </c>
      <c r="K438" t="s">
        <v>3764</v>
      </c>
      <c r="L438" t="s">
        <v>3765</v>
      </c>
      <c r="M438" t="s">
        <v>3766</v>
      </c>
      <c r="N438" t="s">
        <v>70</v>
      </c>
      <c r="O438" t="s">
        <v>3767</v>
      </c>
      <c r="P438" t="s">
        <v>72</v>
      </c>
      <c r="Q438" t="s">
        <v>3768</v>
      </c>
      <c r="R438" t="s">
        <v>74</v>
      </c>
      <c r="S438" t="s">
        <v>75</v>
      </c>
      <c r="T438" t="s">
        <v>127</v>
      </c>
      <c r="U438" t="s">
        <v>128</v>
      </c>
      <c r="V438" t="s">
        <v>129</v>
      </c>
      <c r="W438" t="s">
        <v>3769</v>
      </c>
      <c r="X438" t="s">
        <v>407</v>
      </c>
      <c r="Y438" t="s">
        <v>408</v>
      </c>
      <c r="Z438" t="s">
        <v>131</v>
      </c>
      <c r="AA438" t="s">
        <v>82</v>
      </c>
      <c r="AB438" s="1">
        <v>44927</v>
      </c>
      <c r="AC438" s="1">
        <v>45291</v>
      </c>
      <c r="AD438" t="s">
        <v>83</v>
      </c>
      <c r="AE438" t="s">
        <v>84</v>
      </c>
      <c r="AF438" t="s">
        <v>100</v>
      </c>
      <c r="AG438" s="3">
        <v>24582803</v>
      </c>
      <c r="AH438" t="s">
        <v>3770</v>
      </c>
      <c r="AI438" s="1">
        <v>24847</v>
      </c>
      <c r="AJ438" t="s">
        <v>86</v>
      </c>
      <c r="AK438" t="s">
        <v>264</v>
      </c>
      <c r="AL438" t="s">
        <v>1131</v>
      </c>
      <c r="AM438" t="s">
        <v>3771</v>
      </c>
      <c r="AN438" t="str">
        <f t="shared" si="8"/>
        <v>QUISPE SUNI NICANOR</v>
      </c>
      <c r="AO438" t="s">
        <v>166</v>
      </c>
      <c r="AP438" s="1">
        <v>42073</v>
      </c>
      <c r="AQ438" t="s">
        <v>101</v>
      </c>
      <c r="AR438" t="s">
        <v>197</v>
      </c>
      <c r="AS438" t="s">
        <v>3772</v>
      </c>
      <c r="AT438" s="1">
        <v>36265</v>
      </c>
      <c r="AU438" s="1">
        <v>36265</v>
      </c>
      <c r="AV438" t="s">
        <v>296</v>
      </c>
      <c r="AW438" t="s">
        <v>3773</v>
      </c>
      <c r="AX438" t="s">
        <v>200</v>
      </c>
      <c r="AY438" t="s">
        <v>153</v>
      </c>
      <c r="AZ438" t="s">
        <v>201</v>
      </c>
      <c r="BA438" t="s">
        <v>155</v>
      </c>
      <c r="BB438" t="s">
        <v>3774</v>
      </c>
      <c r="BC438" t="s">
        <v>3775</v>
      </c>
      <c r="BD438" s="1">
        <v>44862</v>
      </c>
      <c r="BE438" t="s">
        <v>3776</v>
      </c>
      <c r="BF438" t="s">
        <v>101</v>
      </c>
      <c r="BI438" t="s">
        <v>72</v>
      </c>
      <c r="BJ438" t="s">
        <v>74</v>
      </c>
    </row>
    <row r="439" spans="1:62" x14ac:dyDescent="0.25">
      <c r="A439" s="5">
        <f>COUNTIF($B$1:B439,REPORTE!$C$3)</f>
        <v>1</v>
      </c>
      <c r="B439" s="3">
        <v>201889</v>
      </c>
      <c r="C439" t="s">
        <v>59</v>
      </c>
      <c r="D439" t="s">
        <v>60</v>
      </c>
      <c r="E439" t="s">
        <v>61</v>
      </c>
      <c r="F439" t="s">
        <v>1701</v>
      </c>
      <c r="G439" t="s">
        <v>3595</v>
      </c>
      <c r="H439" t="s">
        <v>120</v>
      </c>
      <c r="I439" t="s">
        <v>65</v>
      </c>
      <c r="J439" t="s">
        <v>1881</v>
      </c>
      <c r="K439" t="s">
        <v>3764</v>
      </c>
      <c r="L439" t="s">
        <v>3765</v>
      </c>
      <c r="M439" t="s">
        <v>3766</v>
      </c>
      <c r="N439" t="s">
        <v>70</v>
      </c>
      <c r="O439" t="s">
        <v>3767</v>
      </c>
      <c r="P439" t="s">
        <v>72</v>
      </c>
      <c r="Q439" t="s">
        <v>3777</v>
      </c>
      <c r="R439" t="s">
        <v>74</v>
      </c>
      <c r="S439" t="s">
        <v>75</v>
      </c>
      <c r="T439" t="s">
        <v>75</v>
      </c>
      <c r="U439" t="s">
        <v>140</v>
      </c>
      <c r="V439" t="s">
        <v>141</v>
      </c>
      <c r="W439" t="s">
        <v>142</v>
      </c>
      <c r="X439" t="s">
        <v>74</v>
      </c>
      <c r="Y439" t="s">
        <v>143</v>
      </c>
      <c r="Z439" t="s">
        <v>795</v>
      </c>
      <c r="AA439" t="s">
        <v>82</v>
      </c>
      <c r="AB439" s="1">
        <v>44987</v>
      </c>
      <c r="AC439" s="1">
        <v>45291</v>
      </c>
      <c r="AD439" t="s">
        <v>145</v>
      </c>
      <c r="AE439" t="s">
        <v>146</v>
      </c>
      <c r="AF439" t="s">
        <v>100</v>
      </c>
      <c r="AG439" s="3">
        <v>73136866</v>
      </c>
      <c r="AH439" t="s">
        <v>3447</v>
      </c>
      <c r="AI439" s="1">
        <v>34973</v>
      </c>
      <c r="AJ439" t="s">
        <v>86</v>
      </c>
      <c r="AK439" t="s">
        <v>264</v>
      </c>
      <c r="AL439" t="s">
        <v>428</v>
      </c>
      <c r="AM439" t="s">
        <v>3448</v>
      </c>
      <c r="AN439" t="str">
        <f t="shared" si="8"/>
        <v>QUISPE HUILLCA ALCIDES</v>
      </c>
      <c r="AO439" t="s">
        <v>90</v>
      </c>
      <c r="AP439" s="1">
        <v>2</v>
      </c>
      <c r="AQ439" t="s">
        <v>101</v>
      </c>
      <c r="AR439" t="s">
        <v>150</v>
      </c>
      <c r="AS439" t="s">
        <v>101</v>
      </c>
      <c r="AT439" s="1">
        <v>2</v>
      </c>
      <c r="AU439" s="1">
        <v>2</v>
      </c>
      <c r="AV439" t="s">
        <v>420</v>
      </c>
      <c r="AW439" t="s">
        <v>74</v>
      </c>
      <c r="AX439" t="s">
        <v>200</v>
      </c>
      <c r="AY439" t="s">
        <v>153</v>
      </c>
      <c r="AZ439" t="s">
        <v>879</v>
      </c>
      <c r="BA439" t="s">
        <v>155</v>
      </c>
      <c r="BB439" t="s">
        <v>3449</v>
      </c>
      <c r="BC439" t="s">
        <v>3450</v>
      </c>
      <c r="BD439" s="1">
        <v>44994</v>
      </c>
      <c r="BE439" t="s">
        <v>3778</v>
      </c>
      <c r="BF439" t="s">
        <v>74</v>
      </c>
      <c r="BI439" t="s">
        <v>72</v>
      </c>
      <c r="BJ439" t="s">
        <v>74</v>
      </c>
    </row>
    <row r="440" spans="1:62" x14ac:dyDescent="0.25">
      <c r="A440" s="5">
        <f>COUNTIF($B$1:B440,REPORTE!$C$3)</f>
        <v>1</v>
      </c>
      <c r="B440" s="3">
        <v>201889</v>
      </c>
      <c r="C440" t="s">
        <v>59</v>
      </c>
      <c r="D440" t="s">
        <v>60</v>
      </c>
      <c r="E440" t="s">
        <v>61</v>
      </c>
      <c r="F440" t="s">
        <v>1701</v>
      </c>
      <c r="G440" t="s">
        <v>3595</v>
      </c>
      <c r="H440" t="s">
        <v>120</v>
      </c>
      <c r="I440" t="s">
        <v>65</v>
      </c>
      <c r="J440" t="s">
        <v>1881</v>
      </c>
      <c r="K440" t="s">
        <v>3764</v>
      </c>
      <c r="L440" t="s">
        <v>3765</v>
      </c>
      <c r="M440" t="s">
        <v>3766</v>
      </c>
      <c r="N440" t="s">
        <v>70</v>
      </c>
      <c r="O440" t="s">
        <v>3767</v>
      </c>
      <c r="P440" t="s">
        <v>72</v>
      </c>
      <c r="Q440" t="s">
        <v>3779</v>
      </c>
      <c r="R440" t="s">
        <v>74</v>
      </c>
      <c r="S440" t="s">
        <v>75</v>
      </c>
      <c r="T440" t="s">
        <v>75</v>
      </c>
      <c r="U440" t="s">
        <v>160</v>
      </c>
      <c r="V440" t="s">
        <v>141</v>
      </c>
      <c r="W440" t="s">
        <v>3780</v>
      </c>
      <c r="X440" t="s">
        <v>74</v>
      </c>
      <c r="Y440" t="s">
        <v>143</v>
      </c>
      <c r="Z440" t="s">
        <v>81</v>
      </c>
      <c r="AA440" t="s">
        <v>82</v>
      </c>
      <c r="AB440" s="1">
        <v>44986</v>
      </c>
      <c r="AC440" s="1">
        <v>45291</v>
      </c>
      <c r="AD440" t="s">
        <v>207</v>
      </c>
      <c r="AE440" t="s">
        <v>146</v>
      </c>
      <c r="AF440" t="s">
        <v>100</v>
      </c>
      <c r="AG440" s="3">
        <v>42880981</v>
      </c>
      <c r="AH440" t="s">
        <v>3781</v>
      </c>
      <c r="AI440" s="1">
        <v>31056</v>
      </c>
      <c r="AJ440" t="s">
        <v>111</v>
      </c>
      <c r="AK440" t="s">
        <v>3737</v>
      </c>
      <c r="AL440" t="s">
        <v>3782</v>
      </c>
      <c r="AM440" t="s">
        <v>2404</v>
      </c>
      <c r="AN440" t="str">
        <f t="shared" si="8"/>
        <v>ZAVALETA SUMA NORMA</v>
      </c>
      <c r="AO440" t="s">
        <v>90</v>
      </c>
      <c r="AP440" s="1">
        <v>2</v>
      </c>
      <c r="AQ440" t="s">
        <v>3783</v>
      </c>
      <c r="AR440" t="s">
        <v>279</v>
      </c>
      <c r="AS440" t="s">
        <v>101</v>
      </c>
      <c r="AT440" s="1">
        <v>2</v>
      </c>
      <c r="AU440" s="1">
        <v>2</v>
      </c>
      <c r="AV440" t="s">
        <v>94</v>
      </c>
      <c r="AW440" t="s">
        <v>95</v>
      </c>
      <c r="AX440" t="s">
        <v>152</v>
      </c>
      <c r="AY440" t="s">
        <v>153</v>
      </c>
      <c r="AZ440" t="s">
        <v>674</v>
      </c>
      <c r="BA440" t="s">
        <v>155</v>
      </c>
      <c r="BB440" t="s">
        <v>3784</v>
      </c>
      <c r="BC440" t="s">
        <v>3785</v>
      </c>
      <c r="BD440" s="1">
        <v>44971</v>
      </c>
      <c r="BE440" t="s">
        <v>3786</v>
      </c>
      <c r="BF440" t="s">
        <v>74</v>
      </c>
      <c r="BI440" t="s">
        <v>72</v>
      </c>
      <c r="BJ440" t="s">
        <v>74</v>
      </c>
    </row>
    <row r="441" spans="1:62" x14ac:dyDescent="0.25">
      <c r="A441" s="5">
        <f>COUNTIF($B$1:B441,REPORTE!$C$3)</f>
        <v>1</v>
      </c>
      <c r="B441" s="3">
        <v>201889</v>
      </c>
      <c r="C441" t="s">
        <v>59</v>
      </c>
      <c r="D441" t="s">
        <v>60</v>
      </c>
      <c r="E441" t="s">
        <v>61</v>
      </c>
      <c r="F441" t="s">
        <v>1701</v>
      </c>
      <c r="G441" t="s">
        <v>3595</v>
      </c>
      <c r="H441" t="s">
        <v>120</v>
      </c>
      <c r="I441" t="s">
        <v>65</v>
      </c>
      <c r="J441" t="s">
        <v>1881</v>
      </c>
      <c r="K441" t="s">
        <v>3764</v>
      </c>
      <c r="L441" t="s">
        <v>3765</v>
      </c>
      <c r="M441" t="s">
        <v>3766</v>
      </c>
      <c r="N441" t="s">
        <v>70</v>
      </c>
      <c r="O441" t="s">
        <v>3767</v>
      </c>
      <c r="P441" t="s">
        <v>72</v>
      </c>
      <c r="Q441" t="s">
        <v>3787</v>
      </c>
      <c r="R441" t="s">
        <v>74</v>
      </c>
      <c r="S441" t="s">
        <v>75</v>
      </c>
      <c r="T441" t="s">
        <v>75</v>
      </c>
      <c r="U441" t="s">
        <v>160</v>
      </c>
      <c r="V441" t="s">
        <v>77</v>
      </c>
      <c r="W441" t="s">
        <v>3343</v>
      </c>
      <c r="X441" t="s">
        <v>181</v>
      </c>
      <c r="Y441" t="s">
        <v>143</v>
      </c>
      <c r="Z441" t="s">
        <v>81</v>
      </c>
      <c r="AA441" t="s">
        <v>82</v>
      </c>
      <c r="AD441" t="s">
        <v>83</v>
      </c>
      <c r="AE441" t="s">
        <v>84</v>
      </c>
      <c r="AF441" s="1">
        <v>26422</v>
      </c>
      <c r="AG441" s="3">
        <v>24582123</v>
      </c>
      <c r="AH441" t="s">
        <v>3788</v>
      </c>
      <c r="AI441" s="1">
        <v>26422</v>
      </c>
      <c r="AJ441" t="s">
        <v>86</v>
      </c>
      <c r="AK441" t="s">
        <v>3789</v>
      </c>
      <c r="AL441" t="s">
        <v>3462</v>
      </c>
      <c r="AM441" t="s">
        <v>3790</v>
      </c>
      <c r="AN441" t="str">
        <f t="shared" si="8"/>
        <v>QQUENTE SONCCO ALIPIO</v>
      </c>
      <c r="AO441" t="s">
        <v>90</v>
      </c>
      <c r="AP441" s="1">
        <v>2</v>
      </c>
      <c r="AQ441" t="s">
        <v>3791</v>
      </c>
      <c r="AR441" t="s">
        <v>92</v>
      </c>
      <c r="AS441" t="s">
        <v>101</v>
      </c>
      <c r="AT441" s="1">
        <v>2</v>
      </c>
      <c r="AU441" s="1">
        <v>2</v>
      </c>
      <c r="AV441" t="s">
        <v>94</v>
      </c>
      <c r="AW441" t="s">
        <v>95</v>
      </c>
      <c r="AX441" t="s">
        <v>96</v>
      </c>
      <c r="AZ441" t="s">
        <v>3792</v>
      </c>
      <c r="BB441" t="s">
        <v>3793</v>
      </c>
      <c r="BC441" t="s">
        <v>119</v>
      </c>
      <c r="BD441" t="s">
        <v>100</v>
      </c>
      <c r="BE441" t="s">
        <v>74</v>
      </c>
      <c r="BF441" t="s">
        <v>101</v>
      </c>
      <c r="BI441" t="s">
        <v>72</v>
      </c>
      <c r="BJ441" t="s">
        <v>74</v>
      </c>
    </row>
    <row r="442" spans="1:62" x14ac:dyDescent="0.25">
      <c r="A442" s="5">
        <f>COUNTIF($B$1:B442,REPORTE!$C$3)</f>
        <v>1</v>
      </c>
      <c r="B442" s="3">
        <v>201889</v>
      </c>
      <c r="C442" t="s">
        <v>59</v>
      </c>
      <c r="D442" t="s">
        <v>60</v>
      </c>
      <c r="E442" t="s">
        <v>61</v>
      </c>
      <c r="F442" t="s">
        <v>1701</v>
      </c>
      <c r="G442" t="s">
        <v>3595</v>
      </c>
      <c r="H442" t="s">
        <v>120</v>
      </c>
      <c r="I442" t="s">
        <v>65</v>
      </c>
      <c r="J442" t="s">
        <v>1881</v>
      </c>
      <c r="K442" t="s">
        <v>3764</v>
      </c>
      <c r="L442" t="s">
        <v>3765</v>
      </c>
      <c r="M442" t="s">
        <v>3766</v>
      </c>
      <c r="N442" t="s">
        <v>70</v>
      </c>
      <c r="O442" t="s">
        <v>3767</v>
      </c>
      <c r="P442" t="s">
        <v>72</v>
      </c>
      <c r="Q442" t="s">
        <v>3794</v>
      </c>
      <c r="R442" t="s">
        <v>74</v>
      </c>
      <c r="S442" t="s">
        <v>75</v>
      </c>
      <c r="T442" t="s">
        <v>75</v>
      </c>
      <c r="U442" t="s">
        <v>160</v>
      </c>
      <c r="V442" t="s">
        <v>77</v>
      </c>
      <c r="W442" t="s">
        <v>3795</v>
      </c>
      <c r="X442" t="s">
        <v>108</v>
      </c>
      <c r="Y442" t="s">
        <v>109</v>
      </c>
      <c r="Z442" t="s">
        <v>81</v>
      </c>
      <c r="AA442" t="s">
        <v>82</v>
      </c>
      <c r="AD442" t="s">
        <v>83</v>
      </c>
      <c r="AE442" t="s">
        <v>84</v>
      </c>
      <c r="AF442" t="s">
        <v>100</v>
      </c>
      <c r="AG442" s="3">
        <v>40362983</v>
      </c>
      <c r="AH442" t="s">
        <v>3796</v>
      </c>
      <c r="AI442" s="1">
        <v>29067</v>
      </c>
      <c r="AJ442" t="s">
        <v>86</v>
      </c>
      <c r="AK442" t="s">
        <v>714</v>
      </c>
      <c r="AL442" t="s">
        <v>3044</v>
      </c>
      <c r="AM442" t="s">
        <v>2946</v>
      </c>
      <c r="AN442" t="str">
        <f t="shared" si="8"/>
        <v>CHALLCO LLOCLLE MIGUEL ANGEL</v>
      </c>
      <c r="AO442" t="s">
        <v>166</v>
      </c>
      <c r="AP442" s="1">
        <v>2</v>
      </c>
      <c r="AQ442" t="s">
        <v>119</v>
      </c>
      <c r="AR442" t="s">
        <v>212</v>
      </c>
      <c r="AS442" t="s">
        <v>3797</v>
      </c>
      <c r="AT442" s="1">
        <v>36293</v>
      </c>
      <c r="AU442" s="1">
        <v>36293</v>
      </c>
      <c r="AV442" t="s">
        <v>296</v>
      </c>
      <c r="AW442" t="s">
        <v>101</v>
      </c>
      <c r="AX442" t="s">
        <v>200</v>
      </c>
      <c r="AY442" t="s">
        <v>153</v>
      </c>
      <c r="AZ442" t="s">
        <v>201</v>
      </c>
      <c r="BA442" t="s">
        <v>155</v>
      </c>
      <c r="BB442" t="s">
        <v>3798</v>
      </c>
      <c r="BC442" t="s">
        <v>3799</v>
      </c>
      <c r="BD442" t="s">
        <v>100</v>
      </c>
      <c r="BE442" t="s">
        <v>74</v>
      </c>
      <c r="BF442" t="s">
        <v>101</v>
      </c>
      <c r="BI442" t="s">
        <v>72</v>
      </c>
      <c r="BJ442" t="s">
        <v>74</v>
      </c>
    </row>
    <row r="443" spans="1:62" x14ac:dyDescent="0.25">
      <c r="A443" s="5">
        <f>COUNTIF($B$1:B443,REPORTE!$C$3)</f>
        <v>1</v>
      </c>
      <c r="B443" s="3">
        <v>201889</v>
      </c>
      <c r="C443" t="s">
        <v>59</v>
      </c>
      <c r="D443" t="s">
        <v>60</v>
      </c>
      <c r="E443" t="s">
        <v>61</v>
      </c>
      <c r="F443" t="s">
        <v>1701</v>
      </c>
      <c r="G443" t="s">
        <v>3595</v>
      </c>
      <c r="H443" t="s">
        <v>120</v>
      </c>
      <c r="I443" t="s">
        <v>65</v>
      </c>
      <c r="J443" t="s">
        <v>1881</v>
      </c>
      <c r="K443" t="s">
        <v>3764</v>
      </c>
      <c r="L443" t="s">
        <v>3765</v>
      </c>
      <c r="M443" t="s">
        <v>3766</v>
      </c>
      <c r="N443" t="s">
        <v>70</v>
      </c>
      <c r="O443" t="s">
        <v>3767</v>
      </c>
      <c r="P443" t="s">
        <v>72</v>
      </c>
      <c r="Q443" t="s">
        <v>3800</v>
      </c>
      <c r="R443" t="s">
        <v>74</v>
      </c>
      <c r="S443" t="s">
        <v>75</v>
      </c>
      <c r="T443" t="s">
        <v>75</v>
      </c>
      <c r="U443" t="s">
        <v>160</v>
      </c>
      <c r="V443" t="s">
        <v>77</v>
      </c>
      <c r="W443" t="s">
        <v>689</v>
      </c>
      <c r="X443" t="s">
        <v>108</v>
      </c>
      <c r="Y443" t="s">
        <v>109</v>
      </c>
      <c r="Z443" t="s">
        <v>81</v>
      </c>
      <c r="AA443" t="s">
        <v>82</v>
      </c>
      <c r="AD443" t="s">
        <v>83</v>
      </c>
      <c r="AE443" t="s">
        <v>84</v>
      </c>
      <c r="AF443" s="1">
        <v>42846</v>
      </c>
      <c r="AG443" s="3">
        <v>24717567</v>
      </c>
      <c r="AH443" t="s">
        <v>3801</v>
      </c>
      <c r="AI443" s="1">
        <v>24689</v>
      </c>
      <c r="AJ443" t="s">
        <v>111</v>
      </c>
      <c r="AK443" t="s">
        <v>3802</v>
      </c>
      <c r="AL443" t="s">
        <v>2176</v>
      </c>
      <c r="AM443" t="s">
        <v>632</v>
      </c>
      <c r="AN443" t="str">
        <f t="shared" si="8"/>
        <v>MONTES FLORES ROSA</v>
      </c>
      <c r="AO443" t="s">
        <v>166</v>
      </c>
      <c r="AP443" s="1">
        <v>34340</v>
      </c>
      <c r="AQ443" t="s">
        <v>3803</v>
      </c>
      <c r="AR443" t="s">
        <v>197</v>
      </c>
      <c r="AS443" t="s">
        <v>3804</v>
      </c>
      <c r="AT443" s="1">
        <v>34340</v>
      </c>
      <c r="AU443" s="1">
        <v>34340</v>
      </c>
      <c r="AV443" t="s">
        <v>3805</v>
      </c>
      <c r="AW443" t="s">
        <v>95</v>
      </c>
      <c r="AX443" t="s">
        <v>96</v>
      </c>
      <c r="AZ443" t="s">
        <v>3806</v>
      </c>
      <c r="BB443" t="s">
        <v>3807</v>
      </c>
      <c r="BC443" t="s">
        <v>119</v>
      </c>
      <c r="BD443" t="s">
        <v>100</v>
      </c>
      <c r="BE443" t="s">
        <v>74</v>
      </c>
      <c r="BF443" t="s">
        <v>101</v>
      </c>
      <c r="BI443" t="s">
        <v>72</v>
      </c>
      <c r="BJ443" t="s">
        <v>74</v>
      </c>
    </row>
    <row r="444" spans="1:62" x14ac:dyDescent="0.25">
      <c r="A444" s="5">
        <f>COUNTIF($B$1:B444,REPORTE!$C$3)</f>
        <v>1</v>
      </c>
      <c r="B444" s="3">
        <v>201889</v>
      </c>
      <c r="C444" t="s">
        <v>59</v>
      </c>
      <c r="D444" t="s">
        <v>60</v>
      </c>
      <c r="E444" t="s">
        <v>61</v>
      </c>
      <c r="F444" t="s">
        <v>1701</v>
      </c>
      <c r="G444" t="s">
        <v>3595</v>
      </c>
      <c r="H444" t="s">
        <v>120</v>
      </c>
      <c r="I444" t="s">
        <v>65</v>
      </c>
      <c r="J444" t="s">
        <v>1881</v>
      </c>
      <c r="K444" t="s">
        <v>3764</v>
      </c>
      <c r="L444" t="s">
        <v>3765</v>
      </c>
      <c r="M444" t="s">
        <v>3766</v>
      </c>
      <c r="N444" t="s">
        <v>70</v>
      </c>
      <c r="O444" t="s">
        <v>3767</v>
      </c>
      <c r="P444" t="s">
        <v>72</v>
      </c>
      <c r="Q444" t="s">
        <v>3808</v>
      </c>
      <c r="R444" t="s">
        <v>74</v>
      </c>
      <c r="S444" t="s">
        <v>75</v>
      </c>
      <c r="T444" t="s">
        <v>75</v>
      </c>
      <c r="U444" t="s">
        <v>160</v>
      </c>
      <c r="V444" t="s">
        <v>77</v>
      </c>
      <c r="W444" t="s">
        <v>3809</v>
      </c>
      <c r="X444" t="s">
        <v>701</v>
      </c>
      <c r="Y444" t="s">
        <v>702</v>
      </c>
      <c r="Z444" t="s">
        <v>81</v>
      </c>
      <c r="AA444" t="s">
        <v>82</v>
      </c>
      <c r="AD444" t="s">
        <v>83</v>
      </c>
      <c r="AE444" t="s">
        <v>84</v>
      </c>
      <c r="AF444" s="1">
        <v>41876</v>
      </c>
      <c r="AG444" s="3">
        <v>24698363</v>
      </c>
      <c r="AH444" t="s">
        <v>3810</v>
      </c>
      <c r="AI444" s="1">
        <v>24839</v>
      </c>
      <c r="AJ444" t="s">
        <v>111</v>
      </c>
      <c r="AK444" t="s">
        <v>2957</v>
      </c>
      <c r="AL444" t="s">
        <v>2185</v>
      </c>
      <c r="AM444" t="s">
        <v>3811</v>
      </c>
      <c r="AN444" t="str">
        <f t="shared" si="8"/>
        <v>PAZ VARGAS DARINKA</v>
      </c>
      <c r="AO444" t="s">
        <v>92</v>
      </c>
      <c r="AP444" t="s">
        <v>100</v>
      </c>
      <c r="AQ444" t="s">
        <v>119</v>
      </c>
      <c r="AR444" t="s">
        <v>92</v>
      </c>
      <c r="AS444" t="s">
        <v>101</v>
      </c>
      <c r="AT444" t="s">
        <v>100</v>
      </c>
      <c r="AU444" t="s">
        <v>100</v>
      </c>
      <c r="AV444" t="s">
        <v>94</v>
      </c>
      <c r="AW444" t="s">
        <v>95</v>
      </c>
      <c r="AX444" t="s">
        <v>96</v>
      </c>
      <c r="AZ444" t="s">
        <v>3812</v>
      </c>
      <c r="BB444" t="s">
        <v>3813</v>
      </c>
      <c r="BC444" t="s">
        <v>119</v>
      </c>
      <c r="BD444" t="s">
        <v>100</v>
      </c>
      <c r="BE444" t="s">
        <v>74</v>
      </c>
      <c r="BF444" t="s">
        <v>101</v>
      </c>
      <c r="BI444" t="s">
        <v>72</v>
      </c>
      <c r="BJ444" t="s">
        <v>74</v>
      </c>
    </row>
    <row r="445" spans="1:62" x14ac:dyDescent="0.25">
      <c r="A445" s="5">
        <f>COUNTIF($B$1:B445,REPORTE!$C$3)</f>
        <v>1</v>
      </c>
      <c r="B445" s="3">
        <v>201889</v>
      </c>
      <c r="C445" t="s">
        <v>59</v>
      </c>
      <c r="D445" t="s">
        <v>60</v>
      </c>
      <c r="E445" t="s">
        <v>61</v>
      </c>
      <c r="F445" t="s">
        <v>1701</v>
      </c>
      <c r="G445" t="s">
        <v>3595</v>
      </c>
      <c r="H445" t="s">
        <v>120</v>
      </c>
      <c r="I445" t="s">
        <v>65</v>
      </c>
      <c r="J445" t="s">
        <v>1881</v>
      </c>
      <c r="K445" t="s">
        <v>3764</v>
      </c>
      <c r="L445" t="s">
        <v>3765</v>
      </c>
      <c r="M445" t="s">
        <v>3766</v>
      </c>
      <c r="N445" t="s">
        <v>70</v>
      </c>
      <c r="O445" t="s">
        <v>3767</v>
      </c>
      <c r="P445" t="s">
        <v>72</v>
      </c>
      <c r="Q445" t="s">
        <v>3814</v>
      </c>
      <c r="R445" t="s">
        <v>74</v>
      </c>
      <c r="S445" t="s">
        <v>75</v>
      </c>
      <c r="T445" t="s">
        <v>75</v>
      </c>
      <c r="U445" t="s">
        <v>160</v>
      </c>
      <c r="V445" t="s">
        <v>141</v>
      </c>
      <c r="W445" t="s">
        <v>3815</v>
      </c>
      <c r="X445" t="s">
        <v>74</v>
      </c>
      <c r="Y445" t="s">
        <v>143</v>
      </c>
      <c r="Z445" t="s">
        <v>81</v>
      </c>
      <c r="AA445" t="s">
        <v>82</v>
      </c>
      <c r="AB445" s="1">
        <v>45017</v>
      </c>
      <c r="AC445" s="1">
        <v>45046</v>
      </c>
      <c r="AD445" t="s">
        <v>83</v>
      </c>
      <c r="AE445" t="s">
        <v>146</v>
      </c>
      <c r="AF445" t="s">
        <v>100</v>
      </c>
      <c r="AG445" s="3">
        <v>40819423</v>
      </c>
      <c r="AH445" t="s">
        <v>3816</v>
      </c>
      <c r="AI445" s="1">
        <v>29656</v>
      </c>
      <c r="AJ445" t="s">
        <v>111</v>
      </c>
      <c r="AK445" t="s">
        <v>2216</v>
      </c>
      <c r="AL445" t="s">
        <v>1489</v>
      </c>
      <c r="AM445" t="s">
        <v>3817</v>
      </c>
      <c r="AN445" t="str">
        <f t="shared" si="8"/>
        <v>PEREZ MENDOZA NELLY EULOGIA</v>
      </c>
      <c r="AO445" t="s">
        <v>90</v>
      </c>
      <c r="AP445" s="1">
        <v>2</v>
      </c>
      <c r="AQ445" t="s">
        <v>119</v>
      </c>
      <c r="AR445" t="s">
        <v>279</v>
      </c>
      <c r="AS445" t="s">
        <v>101</v>
      </c>
      <c r="AT445" s="1">
        <v>2</v>
      </c>
      <c r="AU445" s="1">
        <v>2</v>
      </c>
      <c r="AV445" t="s">
        <v>94</v>
      </c>
      <c r="AW445" t="s">
        <v>119</v>
      </c>
      <c r="AX445" t="s">
        <v>200</v>
      </c>
      <c r="AY445" t="s">
        <v>153</v>
      </c>
      <c r="AZ445" t="s">
        <v>830</v>
      </c>
      <c r="BA445" t="s">
        <v>155</v>
      </c>
      <c r="BB445" t="s">
        <v>3818</v>
      </c>
      <c r="BC445" t="s">
        <v>3819</v>
      </c>
      <c r="BD445" s="1">
        <v>45027</v>
      </c>
      <c r="BE445" t="s">
        <v>3820</v>
      </c>
      <c r="BF445" t="s">
        <v>74</v>
      </c>
      <c r="BI445" t="s">
        <v>72</v>
      </c>
      <c r="BJ445" t="s">
        <v>74</v>
      </c>
    </row>
    <row r="446" spans="1:62" x14ac:dyDescent="0.25">
      <c r="A446" s="5">
        <f>COUNTIF($B$1:B446,REPORTE!$C$3)</f>
        <v>1</v>
      </c>
      <c r="B446" s="3">
        <v>201889</v>
      </c>
      <c r="C446" t="s">
        <v>59</v>
      </c>
      <c r="D446" t="s">
        <v>60</v>
      </c>
      <c r="E446" t="s">
        <v>61</v>
      </c>
      <c r="F446" t="s">
        <v>1701</v>
      </c>
      <c r="G446" t="s">
        <v>3595</v>
      </c>
      <c r="H446" t="s">
        <v>120</v>
      </c>
      <c r="I446" t="s">
        <v>65</v>
      </c>
      <c r="J446" t="s">
        <v>1881</v>
      </c>
      <c r="K446" t="s">
        <v>3764</v>
      </c>
      <c r="L446" t="s">
        <v>3765</v>
      </c>
      <c r="M446" t="s">
        <v>3766</v>
      </c>
      <c r="N446" t="s">
        <v>70</v>
      </c>
      <c r="O446" t="s">
        <v>3767</v>
      </c>
      <c r="P446" t="s">
        <v>72</v>
      </c>
      <c r="Q446" t="s">
        <v>3821</v>
      </c>
      <c r="R446" t="s">
        <v>74</v>
      </c>
      <c r="S446" t="s">
        <v>75</v>
      </c>
      <c r="T446" t="s">
        <v>75</v>
      </c>
      <c r="U446" t="s">
        <v>160</v>
      </c>
      <c r="V446" t="s">
        <v>77</v>
      </c>
      <c r="W446" t="s">
        <v>2336</v>
      </c>
      <c r="X446" t="s">
        <v>79</v>
      </c>
      <c r="Y446" t="s">
        <v>80</v>
      </c>
      <c r="Z446" t="s">
        <v>81</v>
      </c>
      <c r="AA446" t="s">
        <v>82</v>
      </c>
      <c r="AD446" t="s">
        <v>83</v>
      </c>
      <c r="AE446" t="s">
        <v>84</v>
      </c>
      <c r="AF446" s="1">
        <v>36526</v>
      </c>
      <c r="AG446" s="3">
        <v>24694283</v>
      </c>
      <c r="AH446" t="s">
        <v>3822</v>
      </c>
      <c r="AI446" s="1">
        <v>23755</v>
      </c>
      <c r="AJ446" t="s">
        <v>86</v>
      </c>
      <c r="AK446" t="s">
        <v>1027</v>
      </c>
      <c r="AL446" t="s">
        <v>582</v>
      </c>
      <c r="AM446" t="s">
        <v>3823</v>
      </c>
      <c r="AN446" t="str">
        <f t="shared" si="8"/>
        <v>QUIÑONES SURCO EMILIANO</v>
      </c>
      <c r="AO446" t="s">
        <v>92</v>
      </c>
      <c r="AP446" t="s">
        <v>100</v>
      </c>
      <c r="AQ446" t="s">
        <v>119</v>
      </c>
      <c r="AR446" t="s">
        <v>92</v>
      </c>
      <c r="AS446" t="s">
        <v>101</v>
      </c>
      <c r="AT446" t="s">
        <v>100</v>
      </c>
      <c r="AU446" t="s">
        <v>100</v>
      </c>
      <c r="AV446" t="s">
        <v>119</v>
      </c>
      <c r="AW446" t="s">
        <v>95</v>
      </c>
      <c r="AX446" t="s">
        <v>136</v>
      </c>
      <c r="AZ446" t="s">
        <v>119</v>
      </c>
      <c r="BB446" t="s">
        <v>3824</v>
      </c>
      <c r="BC446" t="s">
        <v>119</v>
      </c>
      <c r="BD446" t="s">
        <v>100</v>
      </c>
      <c r="BE446" t="s">
        <v>74</v>
      </c>
      <c r="BF446" t="s">
        <v>101</v>
      </c>
      <c r="BI446" t="s">
        <v>72</v>
      </c>
      <c r="BJ446" t="s">
        <v>74</v>
      </c>
    </row>
    <row r="447" spans="1:62" x14ac:dyDescent="0.25">
      <c r="A447" s="5">
        <f>COUNTIF($B$1:B447,REPORTE!$C$3)</f>
        <v>1</v>
      </c>
      <c r="B447" s="3">
        <v>201889</v>
      </c>
      <c r="C447" t="s">
        <v>59</v>
      </c>
      <c r="D447" t="s">
        <v>60</v>
      </c>
      <c r="E447" t="s">
        <v>61</v>
      </c>
      <c r="F447" t="s">
        <v>1701</v>
      </c>
      <c r="G447" t="s">
        <v>3595</v>
      </c>
      <c r="H447" t="s">
        <v>120</v>
      </c>
      <c r="I447" t="s">
        <v>65</v>
      </c>
      <c r="J447" t="s">
        <v>1881</v>
      </c>
      <c r="K447" t="s">
        <v>3764</v>
      </c>
      <c r="L447" t="s">
        <v>3765</v>
      </c>
      <c r="M447" t="s">
        <v>3766</v>
      </c>
      <c r="N447" t="s">
        <v>70</v>
      </c>
      <c r="O447" t="s">
        <v>3767</v>
      </c>
      <c r="P447" t="s">
        <v>72</v>
      </c>
      <c r="Q447" t="s">
        <v>3825</v>
      </c>
      <c r="R447" t="s">
        <v>74</v>
      </c>
      <c r="S447" t="s">
        <v>75</v>
      </c>
      <c r="T447" t="s">
        <v>75</v>
      </c>
      <c r="U447" t="s">
        <v>160</v>
      </c>
      <c r="V447" t="s">
        <v>141</v>
      </c>
      <c r="W447" t="s">
        <v>3826</v>
      </c>
      <c r="X447" t="s">
        <v>74</v>
      </c>
      <c r="Y447" t="s">
        <v>143</v>
      </c>
      <c r="Z447" t="s">
        <v>81</v>
      </c>
      <c r="AA447" t="s">
        <v>82</v>
      </c>
      <c r="AB447" s="1">
        <v>44986</v>
      </c>
      <c r="AC447" s="1">
        <v>45291</v>
      </c>
      <c r="AD447" t="s">
        <v>83</v>
      </c>
      <c r="AE447" t="s">
        <v>146</v>
      </c>
      <c r="AF447" t="s">
        <v>100</v>
      </c>
      <c r="AG447" s="3">
        <v>71789092</v>
      </c>
      <c r="AH447" t="s">
        <v>3827</v>
      </c>
      <c r="AI447" s="1">
        <v>34594</v>
      </c>
      <c r="AJ447" t="s">
        <v>86</v>
      </c>
      <c r="AK447" t="s">
        <v>2458</v>
      </c>
      <c r="AL447" t="s">
        <v>3828</v>
      </c>
      <c r="AM447" t="s">
        <v>1518</v>
      </c>
      <c r="AN447" t="str">
        <f t="shared" si="8"/>
        <v>PARI CURI ROBERTO</v>
      </c>
      <c r="AO447" t="s">
        <v>90</v>
      </c>
      <c r="AP447" s="1">
        <v>2</v>
      </c>
      <c r="AQ447" t="s">
        <v>119</v>
      </c>
      <c r="AR447" t="s">
        <v>150</v>
      </c>
      <c r="AS447" t="s">
        <v>101</v>
      </c>
      <c r="AT447" s="1">
        <v>2</v>
      </c>
      <c r="AU447" s="1">
        <v>2</v>
      </c>
      <c r="AV447" t="s">
        <v>296</v>
      </c>
      <c r="AW447" t="s">
        <v>74</v>
      </c>
      <c r="AX447" t="s">
        <v>152</v>
      </c>
      <c r="AY447" t="s">
        <v>153</v>
      </c>
      <c r="AZ447" t="s">
        <v>350</v>
      </c>
      <c r="BA447" t="s">
        <v>155</v>
      </c>
      <c r="BB447" t="s">
        <v>3829</v>
      </c>
      <c r="BC447" t="s">
        <v>3830</v>
      </c>
      <c r="BD447" s="1">
        <v>44971</v>
      </c>
      <c r="BE447" t="s">
        <v>3831</v>
      </c>
      <c r="BF447" t="s">
        <v>74</v>
      </c>
      <c r="BI447" t="s">
        <v>72</v>
      </c>
      <c r="BJ447" t="s">
        <v>74</v>
      </c>
    </row>
    <row r="448" spans="1:62" x14ac:dyDescent="0.25">
      <c r="A448" s="5">
        <f>COUNTIF($B$1:B448,REPORTE!$C$3)</f>
        <v>1</v>
      </c>
      <c r="B448" s="3">
        <v>201889</v>
      </c>
      <c r="C448" t="s">
        <v>59</v>
      </c>
      <c r="D448" t="s">
        <v>60</v>
      </c>
      <c r="E448" t="s">
        <v>61</v>
      </c>
      <c r="F448" t="s">
        <v>1701</v>
      </c>
      <c r="G448" t="s">
        <v>3595</v>
      </c>
      <c r="H448" t="s">
        <v>120</v>
      </c>
      <c r="I448" t="s">
        <v>65</v>
      </c>
      <c r="J448" t="s">
        <v>1881</v>
      </c>
      <c r="K448" t="s">
        <v>3764</v>
      </c>
      <c r="L448" t="s">
        <v>3765</v>
      </c>
      <c r="M448" t="s">
        <v>3766</v>
      </c>
      <c r="N448" t="s">
        <v>70</v>
      </c>
      <c r="O448" t="s">
        <v>3767</v>
      </c>
      <c r="P448" t="s">
        <v>72</v>
      </c>
      <c r="Q448" t="s">
        <v>3832</v>
      </c>
      <c r="R448" t="s">
        <v>74</v>
      </c>
      <c r="S448" t="s">
        <v>75</v>
      </c>
      <c r="T448" t="s">
        <v>75</v>
      </c>
      <c r="U448" t="s">
        <v>140</v>
      </c>
      <c r="V448" t="s">
        <v>77</v>
      </c>
      <c r="W448" t="s">
        <v>3833</v>
      </c>
      <c r="X448" t="s">
        <v>79</v>
      </c>
      <c r="Y448" t="s">
        <v>80</v>
      </c>
      <c r="Z448" t="s">
        <v>81</v>
      </c>
      <c r="AA448" t="s">
        <v>82</v>
      </c>
      <c r="AD448" t="s">
        <v>83</v>
      </c>
      <c r="AE448" t="s">
        <v>84</v>
      </c>
      <c r="AF448" s="1">
        <v>36526</v>
      </c>
      <c r="AG448" s="3">
        <v>24680661</v>
      </c>
      <c r="AH448" t="s">
        <v>3834</v>
      </c>
      <c r="AI448" s="1">
        <v>26405</v>
      </c>
      <c r="AJ448" t="s">
        <v>86</v>
      </c>
      <c r="AK448" t="s">
        <v>2830</v>
      </c>
      <c r="AL448" t="s">
        <v>582</v>
      </c>
      <c r="AM448" t="s">
        <v>1284</v>
      </c>
      <c r="AN448" t="str">
        <f t="shared" si="8"/>
        <v>DELGADO SURCO VICTOR</v>
      </c>
      <c r="AO448" t="s">
        <v>92</v>
      </c>
      <c r="AP448" t="s">
        <v>100</v>
      </c>
      <c r="AQ448" t="s">
        <v>119</v>
      </c>
      <c r="AR448" t="s">
        <v>92</v>
      </c>
      <c r="AS448" t="s">
        <v>3835</v>
      </c>
      <c r="AT448" t="s">
        <v>100</v>
      </c>
      <c r="AU448" t="s">
        <v>100</v>
      </c>
      <c r="AV448" t="s">
        <v>119</v>
      </c>
      <c r="AW448" t="s">
        <v>95</v>
      </c>
      <c r="AX448" t="s">
        <v>136</v>
      </c>
      <c r="AZ448" t="s">
        <v>119</v>
      </c>
      <c r="BB448" t="s">
        <v>3836</v>
      </c>
      <c r="BC448" t="s">
        <v>119</v>
      </c>
      <c r="BD448" t="s">
        <v>100</v>
      </c>
      <c r="BE448" t="s">
        <v>74</v>
      </c>
      <c r="BF448" t="s">
        <v>101</v>
      </c>
      <c r="BI448" t="s">
        <v>72</v>
      </c>
      <c r="BJ448" t="s">
        <v>74</v>
      </c>
    </row>
    <row r="449" spans="1:62" x14ac:dyDescent="0.25">
      <c r="A449" s="5">
        <f>COUNTIF($B$1:B449,REPORTE!$C$3)</f>
        <v>1</v>
      </c>
      <c r="B449" s="3">
        <v>201889</v>
      </c>
      <c r="C449" t="s">
        <v>59</v>
      </c>
      <c r="D449" t="s">
        <v>60</v>
      </c>
      <c r="E449" t="s">
        <v>61</v>
      </c>
      <c r="F449" t="s">
        <v>1701</v>
      </c>
      <c r="G449" t="s">
        <v>3595</v>
      </c>
      <c r="H449" t="s">
        <v>120</v>
      </c>
      <c r="I449" t="s">
        <v>65</v>
      </c>
      <c r="J449" t="s">
        <v>1881</v>
      </c>
      <c r="K449" t="s">
        <v>3764</v>
      </c>
      <c r="L449" t="s">
        <v>3765</v>
      </c>
      <c r="M449" t="s">
        <v>3766</v>
      </c>
      <c r="N449" t="s">
        <v>70</v>
      </c>
      <c r="O449" t="s">
        <v>3767</v>
      </c>
      <c r="P449" t="s">
        <v>72</v>
      </c>
      <c r="Q449" t="s">
        <v>3837</v>
      </c>
      <c r="R449" t="s">
        <v>74</v>
      </c>
      <c r="S449" t="s">
        <v>75</v>
      </c>
      <c r="T449" t="s">
        <v>75</v>
      </c>
      <c r="U449" t="s">
        <v>160</v>
      </c>
      <c r="V449" t="s">
        <v>141</v>
      </c>
      <c r="W449" t="s">
        <v>3838</v>
      </c>
      <c r="X449" t="s">
        <v>74</v>
      </c>
      <c r="Y449" t="s">
        <v>143</v>
      </c>
      <c r="Z449" t="s">
        <v>81</v>
      </c>
      <c r="AA449" t="s">
        <v>82</v>
      </c>
      <c r="AB449" s="1">
        <v>45017</v>
      </c>
      <c r="AC449" s="1">
        <v>45077</v>
      </c>
      <c r="AD449" t="s">
        <v>207</v>
      </c>
      <c r="AE449" t="s">
        <v>146</v>
      </c>
      <c r="AF449" t="s">
        <v>100</v>
      </c>
      <c r="AG449" s="3">
        <v>40120338</v>
      </c>
      <c r="AH449" t="s">
        <v>3839</v>
      </c>
      <c r="AI449" s="1">
        <v>28864</v>
      </c>
      <c r="AJ449" t="s">
        <v>111</v>
      </c>
      <c r="AK449" t="s">
        <v>2819</v>
      </c>
      <c r="AL449" t="s">
        <v>3840</v>
      </c>
      <c r="AM449" t="s">
        <v>3841</v>
      </c>
      <c r="AN449" t="str">
        <f t="shared" si="8"/>
        <v>CALLO NUÑEZ ANA</v>
      </c>
      <c r="AO449" t="s">
        <v>90</v>
      </c>
      <c r="AP449" s="1">
        <v>2</v>
      </c>
      <c r="AQ449" t="s">
        <v>3842</v>
      </c>
      <c r="AR449" t="s">
        <v>279</v>
      </c>
      <c r="AS449" t="s">
        <v>101</v>
      </c>
      <c r="AT449" s="1">
        <v>2</v>
      </c>
      <c r="AU449" s="1">
        <v>2</v>
      </c>
      <c r="AV449" t="s">
        <v>94</v>
      </c>
      <c r="AW449" t="s">
        <v>902</v>
      </c>
      <c r="AX449" t="s">
        <v>200</v>
      </c>
      <c r="AY449" t="s">
        <v>153</v>
      </c>
      <c r="AZ449" t="s">
        <v>201</v>
      </c>
      <c r="BA449" t="s">
        <v>155</v>
      </c>
      <c r="BB449" t="s">
        <v>3843</v>
      </c>
      <c r="BC449" t="s">
        <v>3844</v>
      </c>
      <c r="BD449" s="1">
        <v>45027</v>
      </c>
      <c r="BE449" t="s">
        <v>3845</v>
      </c>
      <c r="BF449" t="s">
        <v>74</v>
      </c>
      <c r="BI449" t="s">
        <v>72</v>
      </c>
      <c r="BJ449" t="s">
        <v>74</v>
      </c>
    </row>
    <row r="450" spans="1:62" x14ac:dyDescent="0.25">
      <c r="A450" s="5">
        <f>COUNTIF($B$1:B450,REPORTE!$C$3)</f>
        <v>1</v>
      </c>
      <c r="B450" s="3">
        <v>201889</v>
      </c>
      <c r="C450" t="s">
        <v>59</v>
      </c>
      <c r="D450" t="s">
        <v>60</v>
      </c>
      <c r="E450" t="s">
        <v>61</v>
      </c>
      <c r="F450" t="s">
        <v>1701</v>
      </c>
      <c r="G450" t="s">
        <v>3595</v>
      </c>
      <c r="H450" t="s">
        <v>120</v>
      </c>
      <c r="I450" t="s">
        <v>65</v>
      </c>
      <c r="J450" t="s">
        <v>1881</v>
      </c>
      <c r="K450" t="s">
        <v>3764</v>
      </c>
      <c r="L450" t="s">
        <v>3765</v>
      </c>
      <c r="M450" t="s">
        <v>3766</v>
      </c>
      <c r="N450" t="s">
        <v>70</v>
      </c>
      <c r="O450" t="s">
        <v>3767</v>
      </c>
      <c r="P450" t="s">
        <v>72</v>
      </c>
      <c r="Q450" t="s">
        <v>3837</v>
      </c>
      <c r="R450" t="s">
        <v>74</v>
      </c>
      <c r="S450" t="s">
        <v>75</v>
      </c>
      <c r="T450" t="s">
        <v>75</v>
      </c>
      <c r="U450" t="s">
        <v>160</v>
      </c>
      <c r="V450" t="s">
        <v>77</v>
      </c>
      <c r="W450" t="s">
        <v>3846</v>
      </c>
      <c r="X450" t="s">
        <v>181</v>
      </c>
      <c r="Y450" t="s">
        <v>143</v>
      </c>
      <c r="Z450" t="s">
        <v>81</v>
      </c>
      <c r="AA450" t="s">
        <v>866</v>
      </c>
      <c r="AB450" s="1">
        <v>45017</v>
      </c>
      <c r="AC450" s="1">
        <v>45077</v>
      </c>
      <c r="AD450" t="s">
        <v>83</v>
      </c>
      <c r="AE450" t="s">
        <v>84</v>
      </c>
      <c r="AF450" s="1">
        <v>36526</v>
      </c>
      <c r="AG450" s="3">
        <v>24661401</v>
      </c>
      <c r="AH450" t="s">
        <v>3847</v>
      </c>
      <c r="AI450" s="1">
        <v>21544</v>
      </c>
      <c r="AJ450" t="s">
        <v>86</v>
      </c>
      <c r="AK450" t="s">
        <v>3848</v>
      </c>
      <c r="AL450" t="s">
        <v>2110</v>
      </c>
      <c r="AM450" t="s">
        <v>3849</v>
      </c>
      <c r="AN450" t="str">
        <f t="shared" si="8"/>
        <v>HUAMANVILCA MERCADO LUIS</v>
      </c>
      <c r="AO450" t="s">
        <v>92</v>
      </c>
      <c r="AP450" t="s">
        <v>100</v>
      </c>
      <c r="AQ450" t="s">
        <v>119</v>
      </c>
      <c r="AR450" t="s">
        <v>92</v>
      </c>
      <c r="AS450" t="s">
        <v>3850</v>
      </c>
      <c r="AT450" t="s">
        <v>100</v>
      </c>
      <c r="AU450" t="s">
        <v>100</v>
      </c>
      <c r="AV450" t="s">
        <v>119</v>
      </c>
      <c r="AW450" t="s">
        <v>95</v>
      </c>
      <c r="AX450" t="s">
        <v>136</v>
      </c>
      <c r="AZ450" t="s">
        <v>119</v>
      </c>
      <c r="BB450" t="s">
        <v>3851</v>
      </c>
      <c r="BC450" t="s">
        <v>119</v>
      </c>
      <c r="BD450" t="s">
        <v>100</v>
      </c>
      <c r="BE450" t="s">
        <v>74</v>
      </c>
      <c r="BF450" t="s">
        <v>74</v>
      </c>
      <c r="BI450" t="s">
        <v>72</v>
      </c>
      <c r="BJ450" t="s">
        <v>74</v>
      </c>
    </row>
    <row r="451" spans="1:62" x14ac:dyDescent="0.25">
      <c r="A451" s="5">
        <f>COUNTIF($B$1:B451,REPORTE!$C$3)</f>
        <v>1</v>
      </c>
      <c r="B451" s="3">
        <v>201889</v>
      </c>
      <c r="C451" t="s">
        <v>59</v>
      </c>
      <c r="D451" t="s">
        <v>60</v>
      </c>
      <c r="E451" t="s">
        <v>61</v>
      </c>
      <c r="F451" t="s">
        <v>1701</v>
      </c>
      <c r="G451" t="s">
        <v>3595</v>
      </c>
      <c r="H451" t="s">
        <v>120</v>
      </c>
      <c r="I451" t="s">
        <v>65</v>
      </c>
      <c r="J451" t="s">
        <v>1881</v>
      </c>
      <c r="K451" t="s">
        <v>3764</v>
      </c>
      <c r="L451" t="s">
        <v>3765</v>
      </c>
      <c r="M451" t="s">
        <v>3766</v>
      </c>
      <c r="N451" t="s">
        <v>70</v>
      </c>
      <c r="O451" t="s">
        <v>3767</v>
      </c>
      <c r="P451" t="s">
        <v>72</v>
      </c>
      <c r="Q451" t="s">
        <v>3852</v>
      </c>
      <c r="R451" t="s">
        <v>74</v>
      </c>
      <c r="S451" t="s">
        <v>75</v>
      </c>
      <c r="T451" t="s">
        <v>75</v>
      </c>
      <c r="U451" t="s">
        <v>160</v>
      </c>
      <c r="V451" t="s">
        <v>77</v>
      </c>
      <c r="W451" t="s">
        <v>3853</v>
      </c>
      <c r="X451" t="s">
        <v>181</v>
      </c>
      <c r="Y451" t="s">
        <v>143</v>
      </c>
      <c r="Z451" t="s">
        <v>81</v>
      </c>
      <c r="AA451" t="s">
        <v>82</v>
      </c>
      <c r="AD451" t="s">
        <v>83</v>
      </c>
      <c r="AE451" t="s">
        <v>84</v>
      </c>
      <c r="AF451" s="1">
        <v>42979</v>
      </c>
      <c r="AG451" s="3">
        <v>2277301</v>
      </c>
      <c r="AH451" t="s">
        <v>3854</v>
      </c>
      <c r="AI451" s="1">
        <v>26077</v>
      </c>
      <c r="AJ451" t="s">
        <v>111</v>
      </c>
      <c r="AK451" t="s">
        <v>3693</v>
      </c>
      <c r="AL451" t="s">
        <v>357</v>
      </c>
      <c r="AM451" t="s">
        <v>3855</v>
      </c>
      <c r="AN451" t="str">
        <f t="shared" si="8"/>
        <v>CORNEJO VILCA MARIA EULALIA</v>
      </c>
      <c r="AO451" t="s">
        <v>166</v>
      </c>
      <c r="AP451" s="1">
        <v>36704</v>
      </c>
      <c r="AQ451" t="s">
        <v>3856</v>
      </c>
      <c r="AR451" t="s">
        <v>197</v>
      </c>
      <c r="AS451" t="s">
        <v>3857</v>
      </c>
      <c r="AT451" s="1">
        <v>36704</v>
      </c>
      <c r="AU451" s="1">
        <v>36704</v>
      </c>
      <c r="AV451" t="s">
        <v>94</v>
      </c>
      <c r="AW451" t="s">
        <v>95</v>
      </c>
      <c r="AX451" t="s">
        <v>96</v>
      </c>
      <c r="AZ451" t="s">
        <v>3858</v>
      </c>
      <c r="BB451" t="s">
        <v>3859</v>
      </c>
      <c r="BC451" t="s">
        <v>119</v>
      </c>
      <c r="BD451" t="s">
        <v>100</v>
      </c>
      <c r="BE451" t="s">
        <v>74</v>
      </c>
      <c r="BF451" t="s">
        <v>101</v>
      </c>
      <c r="BI451" t="s">
        <v>72</v>
      </c>
      <c r="BJ451" t="s">
        <v>74</v>
      </c>
    </row>
    <row r="452" spans="1:62" x14ac:dyDescent="0.25">
      <c r="A452" s="5">
        <f>COUNTIF($B$1:B452,REPORTE!$C$3)</f>
        <v>1</v>
      </c>
      <c r="B452" s="3">
        <v>201889</v>
      </c>
      <c r="C452" t="s">
        <v>59</v>
      </c>
      <c r="D452" t="s">
        <v>60</v>
      </c>
      <c r="E452" t="s">
        <v>61</v>
      </c>
      <c r="F452" t="s">
        <v>1701</v>
      </c>
      <c r="G452" t="s">
        <v>3595</v>
      </c>
      <c r="H452" t="s">
        <v>120</v>
      </c>
      <c r="I452" t="s">
        <v>65</v>
      </c>
      <c r="J452" t="s">
        <v>1881</v>
      </c>
      <c r="K452" t="s">
        <v>3764</v>
      </c>
      <c r="L452" t="s">
        <v>3765</v>
      </c>
      <c r="M452" t="s">
        <v>3766</v>
      </c>
      <c r="N452" t="s">
        <v>70</v>
      </c>
      <c r="O452" t="s">
        <v>3767</v>
      </c>
      <c r="P452" t="s">
        <v>72</v>
      </c>
      <c r="Q452" t="s">
        <v>3860</v>
      </c>
      <c r="R452" t="s">
        <v>74</v>
      </c>
      <c r="S452" t="s">
        <v>75</v>
      </c>
      <c r="T452" t="s">
        <v>75</v>
      </c>
      <c r="U452" t="s">
        <v>160</v>
      </c>
      <c r="V452" t="s">
        <v>77</v>
      </c>
      <c r="W452" t="s">
        <v>689</v>
      </c>
      <c r="X452" t="s">
        <v>181</v>
      </c>
      <c r="Y452" t="s">
        <v>143</v>
      </c>
      <c r="Z452" t="s">
        <v>81</v>
      </c>
      <c r="AA452" t="s">
        <v>82</v>
      </c>
      <c r="AD452" t="s">
        <v>83</v>
      </c>
      <c r="AE452" t="s">
        <v>84</v>
      </c>
      <c r="AF452" s="1">
        <v>36526</v>
      </c>
      <c r="AG452" s="3">
        <v>24697017</v>
      </c>
      <c r="AH452" t="s">
        <v>3861</v>
      </c>
      <c r="AI452" s="1">
        <v>24062</v>
      </c>
      <c r="AJ452" t="s">
        <v>86</v>
      </c>
      <c r="AK452" t="s">
        <v>2476</v>
      </c>
      <c r="AL452" t="s">
        <v>3862</v>
      </c>
      <c r="AM452" t="s">
        <v>1284</v>
      </c>
      <c r="AN452" t="str">
        <f t="shared" si="8"/>
        <v>CUSI PUMACCARI VICTOR</v>
      </c>
      <c r="AO452" t="s">
        <v>92</v>
      </c>
      <c r="AP452" t="s">
        <v>100</v>
      </c>
      <c r="AQ452" t="s">
        <v>119</v>
      </c>
      <c r="AR452" t="s">
        <v>92</v>
      </c>
      <c r="AS452" t="s">
        <v>119</v>
      </c>
      <c r="AT452" t="s">
        <v>100</v>
      </c>
      <c r="AU452" t="s">
        <v>100</v>
      </c>
      <c r="AV452" t="s">
        <v>119</v>
      </c>
      <c r="AW452" t="s">
        <v>95</v>
      </c>
      <c r="AX452" t="s">
        <v>136</v>
      </c>
      <c r="AZ452" t="s">
        <v>119</v>
      </c>
      <c r="BB452" t="s">
        <v>3863</v>
      </c>
      <c r="BC452" t="s">
        <v>119</v>
      </c>
      <c r="BD452" t="s">
        <v>100</v>
      </c>
      <c r="BE452" t="s">
        <v>74</v>
      </c>
      <c r="BF452" t="s">
        <v>101</v>
      </c>
      <c r="BI452" t="s">
        <v>72</v>
      </c>
      <c r="BJ452" t="s">
        <v>74</v>
      </c>
    </row>
    <row r="453" spans="1:62" x14ac:dyDescent="0.25">
      <c r="A453" s="5">
        <f>COUNTIF($B$1:B453,REPORTE!$C$3)</f>
        <v>1</v>
      </c>
      <c r="B453" s="3">
        <v>201889</v>
      </c>
      <c r="C453" t="s">
        <v>59</v>
      </c>
      <c r="D453" t="s">
        <v>60</v>
      </c>
      <c r="E453" t="s">
        <v>61</v>
      </c>
      <c r="F453" t="s">
        <v>1701</v>
      </c>
      <c r="G453" t="s">
        <v>3595</v>
      </c>
      <c r="H453" t="s">
        <v>120</v>
      </c>
      <c r="I453" t="s">
        <v>65</v>
      </c>
      <c r="J453" t="s">
        <v>1881</v>
      </c>
      <c r="K453" t="s">
        <v>3764</v>
      </c>
      <c r="L453" t="s">
        <v>3765</v>
      </c>
      <c r="M453" t="s">
        <v>3766</v>
      </c>
      <c r="N453" t="s">
        <v>70</v>
      </c>
      <c r="O453" t="s">
        <v>3767</v>
      </c>
      <c r="P453" t="s">
        <v>72</v>
      </c>
      <c r="Q453" t="s">
        <v>3864</v>
      </c>
      <c r="R453" t="s">
        <v>74</v>
      </c>
      <c r="S453" t="s">
        <v>75</v>
      </c>
      <c r="T453" t="s">
        <v>75</v>
      </c>
      <c r="U453" t="s">
        <v>160</v>
      </c>
      <c r="V453" t="s">
        <v>77</v>
      </c>
      <c r="W453" t="s">
        <v>689</v>
      </c>
      <c r="X453" t="s">
        <v>108</v>
      </c>
      <c r="Y453" t="s">
        <v>109</v>
      </c>
      <c r="Z453" t="s">
        <v>81</v>
      </c>
      <c r="AA453" t="s">
        <v>82</v>
      </c>
      <c r="AD453" t="s">
        <v>83</v>
      </c>
      <c r="AE453" t="s">
        <v>84</v>
      </c>
      <c r="AF453" s="1">
        <v>36526</v>
      </c>
      <c r="AG453" s="3">
        <v>24678860</v>
      </c>
      <c r="AH453" t="s">
        <v>3865</v>
      </c>
      <c r="AI453" s="1">
        <v>23364</v>
      </c>
      <c r="AJ453" t="s">
        <v>86</v>
      </c>
      <c r="AK453" t="s">
        <v>1744</v>
      </c>
      <c r="AL453" t="s">
        <v>1125</v>
      </c>
      <c r="AM453" t="s">
        <v>3728</v>
      </c>
      <c r="AN453" t="str">
        <f t="shared" si="8"/>
        <v>CHOQUE LAURA NEMECIO</v>
      </c>
      <c r="AO453" t="s">
        <v>92</v>
      </c>
      <c r="AP453" t="s">
        <v>100</v>
      </c>
      <c r="AQ453" t="s">
        <v>119</v>
      </c>
      <c r="AR453" t="s">
        <v>92</v>
      </c>
      <c r="AS453" t="s">
        <v>3866</v>
      </c>
      <c r="AT453" t="s">
        <v>100</v>
      </c>
      <c r="AU453" t="s">
        <v>100</v>
      </c>
      <c r="AV453" t="s">
        <v>119</v>
      </c>
      <c r="AW453" t="s">
        <v>95</v>
      </c>
      <c r="AX453" t="s">
        <v>136</v>
      </c>
      <c r="AZ453" t="s">
        <v>119</v>
      </c>
      <c r="BB453" t="s">
        <v>3867</v>
      </c>
      <c r="BC453" t="s">
        <v>119</v>
      </c>
      <c r="BD453" t="s">
        <v>100</v>
      </c>
      <c r="BE453" t="s">
        <v>74</v>
      </c>
      <c r="BF453" t="s">
        <v>101</v>
      </c>
      <c r="BI453" t="s">
        <v>72</v>
      </c>
      <c r="BJ453" t="s">
        <v>74</v>
      </c>
    </row>
    <row r="454" spans="1:62" x14ac:dyDescent="0.25">
      <c r="A454" s="5">
        <f>COUNTIF($B$1:B454,REPORTE!$C$3)</f>
        <v>1</v>
      </c>
      <c r="B454" s="3">
        <v>201871</v>
      </c>
      <c r="C454" t="s">
        <v>59</v>
      </c>
      <c r="D454" t="s">
        <v>60</v>
      </c>
      <c r="E454" t="s">
        <v>61</v>
      </c>
      <c r="F454" t="s">
        <v>1701</v>
      </c>
      <c r="G454" t="s">
        <v>3595</v>
      </c>
      <c r="H454" t="s">
        <v>120</v>
      </c>
      <c r="I454" t="s">
        <v>65</v>
      </c>
      <c r="J454" t="s">
        <v>1881</v>
      </c>
      <c r="K454" t="s">
        <v>3868</v>
      </c>
      <c r="L454" t="s">
        <v>3869</v>
      </c>
      <c r="M454" t="s">
        <v>3870</v>
      </c>
      <c r="N454" t="s">
        <v>70</v>
      </c>
      <c r="O454" t="s">
        <v>3871</v>
      </c>
      <c r="P454" t="s">
        <v>72</v>
      </c>
      <c r="Q454" t="s">
        <v>3872</v>
      </c>
      <c r="R454" t="s">
        <v>74</v>
      </c>
      <c r="S454" t="s">
        <v>75</v>
      </c>
      <c r="T454" t="s">
        <v>127</v>
      </c>
      <c r="U454" t="s">
        <v>128</v>
      </c>
      <c r="V454" t="s">
        <v>129</v>
      </c>
      <c r="W454" t="s">
        <v>3873</v>
      </c>
      <c r="X454" t="s">
        <v>79</v>
      </c>
      <c r="Y454" t="s">
        <v>80</v>
      </c>
      <c r="Z454" t="s">
        <v>131</v>
      </c>
      <c r="AA454" t="s">
        <v>82</v>
      </c>
      <c r="AB454" s="1">
        <v>44927</v>
      </c>
      <c r="AC454" s="1">
        <v>45291</v>
      </c>
      <c r="AD454" t="s">
        <v>83</v>
      </c>
      <c r="AE454" t="s">
        <v>84</v>
      </c>
      <c r="AF454" s="1">
        <v>22350</v>
      </c>
      <c r="AG454" s="3">
        <v>24667831</v>
      </c>
      <c r="AH454" t="s">
        <v>3874</v>
      </c>
      <c r="AI454" s="1">
        <v>22350</v>
      </c>
      <c r="AJ454" t="s">
        <v>86</v>
      </c>
      <c r="AK454" t="s">
        <v>1366</v>
      </c>
      <c r="AL454" t="s">
        <v>3875</v>
      </c>
      <c r="AM454" t="s">
        <v>3876</v>
      </c>
      <c r="AN454" t="str">
        <f t="shared" si="8"/>
        <v>GUTIERREZ HUAITA ALEJO</v>
      </c>
      <c r="AO454" t="s">
        <v>166</v>
      </c>
      <c r="AP454" s="1">
        <v>34257</v>
      </c>
      <c r="AQ454" t="s">
        <v>3877</v>
      </c>
      <c r="AR454" t="s">
        <v>197</v>
      </c>
      <c r="AS454" t="s">
        <v>3878</v>
      </c>
      <c r="AT454" s="1">
        <v>34257</v>
      </c>
      <c r="AU454" s="1">
        <v>34257</v>
      </c>
      <c r="AV454" t="s">
        <v>94</v>
      </c>
      <c r="AW454" t="s">
        <v>95</v>
      </c>
      <c r="AX454" t="s">
        <v>96</v>
      </c>
      <c r="AZ454" t="s">
        <v>3879</v>
      </c>
      <c r="BB454" t="s">
        <v>3880</v>
      </c>
      <c r="BC454" t="s">
        <v>3881</v>
      </c>
      <c r="BD454" s="1">
        <v>44862</v>
      </c>
      <c r="BE454" t="s">
        <v>3882</v>
      </c>
      <c r="BF454" t="s">
        <v>101</v>
      </c>
      <c r="BI454" t="s">
        <v>72</v>
      </c>
      <c r="BJ454" t="s">
        <v>74</v>
      </c>
    </row>
    <row r="455" spans="1:62" x14ac:dyDescent="0.25">
      <c r="A455" s="5">
        <f>COUNTIF($B$1:B455,REPORTE!$C$3)</f>
        <v>1</v>
      </c>
      <c r="B455" s="3">
        <v>201871</v>
      </c>
      <c r="C455" t="s">
        <v>59</v>
      </c>
      <c r="D455" t="s">
        <v>60</v>
      </c>
      <c r="E455" t="s">
        <v>61</v>
      </c>
      <c r="F455" t="s">
        <v>1701</v>
      </c>
      <c r="G455" t="s">
        <v>3595</v>
      </c>
      <c r="H455" t="s">
        <v>120</v>
      </c>
      <c r="I455" t="s">
        <v>65</v>
      </c>
      <c r="J455" t="s">
        <v>1881</v>
      </c>
      <c r="K455" t="s">
        <v>3868</v>
      </c>
      <c r="L455" t="s">
        <v>3869</v>
      </c>
      <c r="M455" t="s">
        <v>3870</v>
      </c>
      <c r="N455" t="s">
        <v>70</v>
      </c>
      <c r="O455" t="s">
        <v>3871</v>
      </c>
      <c r="P455" t="s">
        <v>72</v>
      </c>
      <c r="Q455" t="s">
        <v>3883</v>
      </c>
      <c r="R455" t="s">
        <v>74</v>
      </c>
      <c r="S455" t="s">
        <v>75</v>
      </c>
      <c r="T455" t="s">
        <v>75</v>
      </c>
      <c r="U455" t="s">
        <v>140</v>
      </c>
      <c r="V455" t="s">
        <v>141</v>
      </c>
      <c r="W455" t="s">
        <v>142</v>
      </c>
      <c r="X455" t="s">
        <v>74</v>
      </c>
      <c r="Y455" t="s">
        <v>143</v>
      </c>
      <c r="Z455" t="s">
        <v>3884</v>
      </c>
      <c r="AA455" t="s">
        <v>82</v>
      </c>
      <c r="AB455" s="1">
        <v>44987</v>
      </c>
      <c r="AC455" s="1">
        <v>45291</v>
      </c>
      <c r="AD455" t="s">
        <v>145</v>
      </c>
      <c r="AE455" t="s">
        <v>146</v>
      </c>
      <c r="AF455" t="s">
        <v>100</v>
      </c>
      <c r="AG455" s="3">
        <v>24710736</v>
      </c>
      <c r="AH455" t="s">
        <v>3885</v>
      </c>
      <c r="AI455" s="1">
        <v>27033</v>
      </c>
      <c r="AJ455" t="s">
        <v>111</v>
      </c>
      <c r="AK455" t="s">
        <v>3886</v>
      </c>
      <c r="AL455" t="s">
        <v>1027</v>
      </c>
      <c r="AM455" t="s">
        <v>2058</v>
      </c>
      <c r="AN455" t="str">
        <f t="shared" si="8"/>
        <v>SARAVIA QUIÑONES DORIS</v>
      </c>
      <c r="AO455" t="s">
        <v>166</v>
      </c>
      <c r="AP455" s="1">
        <v>36007</v>
      </c>
      <c r="AQ455" t="s">
        <v>3887</v>
      </c>
      <c r="AR455" t="s">
        <v>212</v>
      </c>
      <c r="AS455" t="s">
        <v>3888</v>
      </c>
      <c r="AT455" s="1">
        <v>36007</v>
      </c>
      <c r="AU455" s="1">
        <v>36007</v>
      </c>
      <c r="AV455" t="s">
        <v>420</v>
      </c>
      <c r="AW455" t="s">
        <v>95</v>
      </c>
      <c r="AX455" t="s">
        <v>200</v>
      </c>
      <c r="AY455" t="s">
        <v>153</v>
      </c>
      <c r="AZ455" t="s">
        <v>517</v>
      </c>
      <c r="BA455" t="s">
        <v>155</v>
      </c>
      <c r="BB455" t="s">
        <v>3889</v>
      </c>
      <c r="BC455" t="s">
        <v>3890</v>
      </c>
      <c r="BD455" s="1">
        <v>44994</v>
      </c>
      <c r="BE455" t="s">
        <v>3891</v>
      </c>
      <c r="BF455" t="s">
        <v>74</v>
      </c>
      <c r="BI455" t="s">
        <v>72</v>
      </c>
      <c r="BJ455" t="s">
        <v>74</v>
      </c>
    </row>
    <row r="456" spans="1:62" x14ac:dyDescent="0.25">
      <c r="A456" s="5">
        <f>COUNTIF($B$1:B456,REPORTE!$C$3)</f>
        <v>1</v>
      </c>
      <c r="B456" s="3">
        <v>201871</v>
      </c>
      <c r="C456" t="s">
        <v>59</v>
      </c>
      <c r="D456" t="s">
        <v>60</v>
      </c>
      <c r="E456" t="s">
        <v>61</v>
      </c>
      <c r="F456" t="s">
        <v>1701</v>
      </c>
      <c r="G456" t="s">
        <v>3595</v>
      </c>
      <c r="H456" t="s">
        <v>120</v>
      </c>
      <c r="I456" t="s">
        <v>65</v>
      </c>
      <c r="J456" t="s">
        <v>1881</v>
      </c>
      <c r="K456" t="s">
        <v>3868</v>
      </c>
      <c r="L456" t="s">
        <v>3869</v>
      </c>
      <c r="M456" t="s">
        <v>3870</v>
      </c>
      <c r="N456" t="s">
        <v>70</v>
      </c>
      <c r="O456" t="s">
        <v>3871</v>
      </c>
      <c r="P456" t="s">
        <v>72</v>
      </c>
      <c r="Q456" t="s">
        <v>3892</v>
      </c>
      <c r="R456" t="s">
        <v>74</v>
      </c>
      <c r="S456" t="s">
        <v>75</v>
      </c>
      <c r="T456" t="s">
        <v>75</v>
      </c>
      <c r="U456" t="s">
        <v>160</v>
      </c>
      <c r="V456" t="s">
        <v>141</v>
      </c>
      <c r="W456" t="s">
        <v>1225</v>
      </c>
      <c r="X456" t="s">
        <v>74</v>
      </c>
      <c r="Y456" t="s">
        <v>143</v>
      </c>
      <c r="Z456" t="s">
        <v>81</v>
      </c>
      <c r="AA456" t="s">
        <v>82</v>
      </c>
      <c r="AB456" s="1">
        <v>44986</v>
      </c>
      <c r="AC456" s="1">
        <v>45291</v>
      </c>
      <c r="AD456" t="s">
        <v>83</v>
      </c>
      <c r="AE456" t="s">
        <v>146</v>
      </c>
      <c r="AF456" t="s">
        <v>100</v>
      </c>
      <c r="AG456" s="3">
        <v>40920622</v>
      </c>
      <c r="AH456" t="s">
        <v>3893</v>
      </c>
      <c r="AI456" s="1">
        <v>29681</v>
      </c>
      <c r="AJ456" t="s">
        <v>111</v>
      </c>
      <c r="AK456" t="s">
        <v>766</v>
      </c>
      <c r="AL456" t="s">
        <v>3894</v>
      </c>
      <c r="AM456" t="s">
        <v>3895</v>
      </c>
      <c r="AN456" t="str">
        <f t="shared" si="8"/>
        <v>CUNO CCALLA JANETT</v>
      </c>
      <c r="AO456" t="s">
        <v>90</v>
      </c>
      <c r="AP456" s="1">
        <v>2</v>
      </c>
      <c r="AQ456" t="s">
        <v>3896</v>
      </c>
      <c r="AR456" t="s">
        <v>279</v>
      </c>
      <c r="AS456" t="s">
        <v>101</v>
      </c>
      <c r="AT456" s="1">
        <v>2</v>
      </c>
      <c r="AU456" s="1">
        <v>2</v>
      </c>
      <c r="AV456" t="s">
        <v>94</v>
      </c>
      <c r="AW456" t="s">
        <v>3897</v>
      </c>
      <c r="AX456" t="s">
        <v>200</v>
      </c>
      <c r="AY456" t="s">
        <v>153</v>
      </c>
      <c r="AZ456" t="s">
        <v>201</v>
      </c>
      <c r="BA456" t="s">
        <v>155</v>
      </c>
      <c r="BB456" t="s">
        <v>3898</v>
      </c>
      <c r="BC456" t="s">
        <v>3899</v>
      </c>
      <c r="BD456" s="1">
        <v>44971</v>
      </c>
      <c r="BE456" t="s">
        <v>3900</v>
      </c>
      <c r="BF456" t="s">
        <v>74</v>
      </c>
      <c r="BI456" t="s">
        <v>72</v>
      </c>
      <c r="BJ456" t="s">
        <v>74</v>
      </c>
    </row>
    <row r="457" spans="1:62" x14ac:dyDescent="0.25">
      <c r="A457" s="5">
        <f>COUNTIF($B$1:B457,REPORTE!$C$3)</f>
        <v>1</v>
      </c>
      <c r="B457" s="3">
        <v>201871</v>
      </c>
      <c r="C457" t="s">
        <v>59</v>
      </c>
      <c r="D457" t="s">
        <v>60</v>
      </c>
      <c r="E457" t="s">
        <v>61</v>
      </c>
      <c r="F457" t="s">
        <v>1701</v>
      </c>
      <c r="G457" t="s">
        <v>3595</v>
      </c>
      <c r="H457" t="s">
        <v>120</v>
      </c>
      <c r="I457" t="s">
        <v>65</v>
      </c>
      <c r="J457" t="s">
        <v>1881</v>
      </c>
      <c r="K457" t="s">
        <v>3868</v>
      </c>
      <c r="L457" t="s">
        <v>3869</v>
      </c>
      <c r="M457" t="s">
        <v>3870</v>
      </c>
      <c r="N457" t="s">
        <v>70</v>
      </c>
      <c r="O457" t="s">
        <v>3871</v>
      </c>
      <c r="P457" t="s">
        <v>72</v>
      </c>
      <c r="Q457" t="s">
        <v>3901</v>
      </c>
      <c r="R457" t="s">
        <v>74</v>
      </c>
      <c r="S457" t="s">
        <v>75</v>
      </c>
      <c r="T457" t="s">
        <v>75</v>
      </c>
      <c r="U457" t="s">
        <v>522</v>
      </c>
      <c r="V457" t="s">
        <v>77</v>
      </c>
      <c r="W457" t="s">
        <v>3902</v>
      </c>
      <c r="X457" t="s">
        <v>181</v>
      </c>
      <c r="Y457" t="s">
        <v>143</v>
      </c>
      <c r="Z457" t="s">
        <v>81</v>
      </c>
      <c r="AA457" t="s">
        <v>82</v>
      </c>
      <c r="AD457" t="s">
        <v>83</v>
      </c>
      <c r="AE457" t="s">
        <v>84</v>
      </c>
      <c r="AF457" s="1">
        <v>28111</v>
      </c>
      <c r="AG457" s="3">
        <v>24717591</v>
      </c>
      <c r="AH457" t="s">
        <v>3903</v>
      </c>
      <c r="AI457" s="1">
        <v>28111</v>
      </c>
      <c r="AJ457" t="s">
        <v>111</v>
      </c>
      <c r="AK457" t="s">
        <v>3212</v>
      </c>
      <c r="AL457" t="s">
        <v>3213</v>
      </c>
      <c r="AM457" t="s">
        <v>3904</v>
      </c>
      <c r="AN457" t="str">
        <f t="shared" si="8"/>
        <v>PUENTE DE LA VEGA SOLDEVILLA VIOLETA</v>
      </c>
      <c r="AO457" t="s">
        <v>90</v>
      </c>
      <c r="AP457" s="1">
        <v>2</v>
      </c>
      <c r="AQ457" t="s">
        <v>3905</v>
      </c>
      <c r="AR457" t="s">
        <v>92</v>
      </c>
      <c r="AS457" t="s">
        <v>101</v>
      </c>
      <c r="AT457" s="1">
        <v>2</v>
      </c>
      <c r="AU457" s="1">
        <v>2</v>
      </c>
      <c r="AV457" t="s">
        <v>94</v>
      </c>
      <c r="AW457" t="s">
        <v>95</v>
      </c>
      <c r="AX457" t="s">
        <v>96</v>
      </c>
      <c r="AZ457" t="s">
        <v>3906</v>
      </c>
      <c r="BB457" t="s">
        <v>3907</v>
      </c>
      <c r="BC457" t="s">
        <v>3908</v>
      </c>
      <c r="BD457" t="s">
        <v>100</v>
      </c>
      <c r="BE457" t="s">
        <v>74</v>
      </c>
      <c r="BF457" t="s">
        <v>101</v>
      </c>
      <c r="BI457" t="s">
        <v>72</v>
      </c>
      <c r="BJ457" t="s">
        <v>74</v>
      </c>
    </row>
    <row r="458" spans="1:62" x14ac:dyDescent="0.25">
      <c r="A458" s="5">
        <f>COUNTIF($B$1:B458,REPORTE!$C$3)</f>
        <v>1</v>
      </c>
      <c r="B458" s="3">
        <v>201871</v>
      </c>
      <c r="C458" t="s">
        <v>59</v>
      </c>
      <c r="D458" t="s">
        <v>60</v>
      </c>
      <c r="E458" t="s">
        <v>61</v>
      </c>
      <c r="F458" t="s">
        <v>1701</v>
      </c>
      <c r="G458" t="s">
        <v>3595</v>
      </c>
      <c r="H458" t="s">
        <v>120</v>
      </c>
      <c r="I458" t="s">
        <v>65</v>
      </c>
      <c r="J458" t="s">
        <v>1881</v>
      </c>
      <c r="K458" t="s">
        <v>3868</v>
      </c>
      <c r="L458" t="s">
        <v>3869</v>
      </c>
      <c r="M458" t="s">
        <v>3870</v>
      </c>
      <c r="N458" t="s">
        <v>70</v>
      </c>
      <c r="O458" t="s">
        <v>3871</v>
      </c>
      <c r="P458" t="s">
        <v>72</v>
      </c>
      <c r="Q458" t="s">
        <v>3909</v>
      </c>
      <c r="R458" t="s">
        <v>74</v>
      </c>
      <c r="S458" t="s">
        <v>75</v>
      </c>
      <c r="T458" t="s">
        <v>75</v>
      </c>
      <c r="U458" t="s">
        <v>160</v>
      </c>
      <c r="V458" t="s">
        <v>77</v>
      </c>
      <c r="W458" t="s">
        <v>689</v>
      </c>
      <c r="X458" t="s">
        <v>181</v>
      </c>
      <c r="Y458" t="s">
        <v>143</v>
      </c>
      <c r="Z458" t="s">
        <v>81</v>
      </c>
      <c r="AA458" t="s">
        <v>82</v>
      </c>
      <c r="AD458" t="s">
        <v>83</v>
      </c>
      <c r="AE458" t="s">
        <v>84</v>
      </c>
      <c r="AF458" s="1">
        <v>36526</v>
      </c>
      <c r="AG458" s="3">
        <v>24672681</v>
      </c>
      <c r="AH458" t="s">
        <v>3910</v>
      </c>
      <c r="AI458" s="1">
        <v>23744</v>
      </c>
      <c r="AJ458" t="s">
        <v>86</v>
      </c>
      <c r="AK458" t="s">
        <v>3911</v>
      </c>
      <c r="AL458" t="s">
        <v>1293</v>
      </c>
      <c r="AM458" t="s">
        <v>3229</v>
      </c>
      <c r="AN458" t="str">
        <f t="shared" si="8"/>
        <v>CCOLLANA AYALA MACARIO</v>
      </c>
      <c r="AO458" t="s">
        <v>92</v>
      </c>
      <c r="AP458" t="s">
        <v>100</v>
      </c>
      <c r="AQ458" t="s">
        <v>119</v>
      </c>
      <c r="AR458" t="s">
        <v>92</v>
      </c>
      <c r="AS458" t="s">
        <v>3912</v>
      </c>
      <c r="AT458" t="s">
        <v>100</v>
      </c>
      <c r="AU458" t="s">
        <v>100</v>
      </c>
      <c r="AV458" t="s">
        <v>119</v>
      </c>
      <c r="AW458" t="s">
        <v>95</v>
      </c>
      <c r="AX458" t="s">
        <v>136</v>
      </c>
      <c r="AZ458" t="s">
        <v>119</v>
      </c>
      <c r="BB458" t="s">
        <v>3913</v>
      </c>
      <c r="BC458" t="s">
        <v>119</v>
      </c>
      <c r="BD458" t="s">
        <v>100</v>
      </c>
      <c r="BE458" t="s">
        <v>74</v>
      </c>
      <c r="BF458" t="s">
        <v>101</v>
      </c>
      <c r="BI458" t="s">
        <v>72</v>
      </c>
      <c r="BJ458" t="s">
        <v>74</v>
      </c>
    </row>
    <row r="459" spans="1:62" x14ac:dyDescent="0.25">
      <c r="A459" s="5">
        <f>COUNTIF($B$1:B459,REPORTE!$C$3)</f>
        <v>1</v>
      </c>
      <c r="B459" s="3">
        <v>201871</v>
      </c>
      <c r="C459" t="s">
        <v>59</v>
      </c>
      <c r="D459" t="s">
        <v>60</v>
      </c>
      <c r="E459" t="s">
        <v>61</v>
      </c>
      <c r="F459" t="s">
        <v>1701</v>
      </c>
      <c r="G459" t="s">
        <v>3595</v>
      </c>
      <c r="H459" t="s">
        <v>120</v>
      </c>
      <c r="I459" t="s">
        <v>65</v>
      </c>
      <c r="J459" t="s">
        <v>1881</v>
      </c>
      <c r="K459" t="s">
        <v>3868</v>
      </c>
      <c r="L459" t="s">
        <v>3869</v>
      </c>
      <c r="M459" t="s">
        <v>3870</v>
      </c>
      <c r="N459" t="s">
        <v>70</v>
      </c>
      <c r="O459" t="s">
        <v>3871</v>
      </c>
      <c r="P459" t="s">
        <v>72</v>
      </c>
      <c r="Q459" t="s">
        <v>3914</v>
      </c>
      <c r="R459" t="s">
        <v>74</v>
      </c>
      <c r="S459" t="s">
        <v>75</v>
      </c>
      <c r="T459" t="s">
        <v>75</v>
      </c>
      <c r="U459" t="s">
        <v>140</v>
      </c>
      <c r="V459" t="s">
        <v>77</v>
      </c>
      <c r="W459" t="s">
        <v>3915</v>
      </c>
      <c r="X459" t="s">
        <v>108</v>
      </c>
      <c r="Y459" t="s">
        <v>109</v>
      </c>
      <c r="Z459" t="s">
        <v>81</v>
      </c>
      <c r="AA459" t="s">
        <v>82</v>
      </c>
      <c r="AD459" t="s">
        <v>83</v>
      </c>
      <c r="AE459" t="s">
        <v>84</v>
      </c>
      <c r="AF459" s="1">
        <v>39204</v>
      </c>
      <c r="AG459" s="3">
        <v>24711969</v>
      </c>
      <c r="AH459" t="s">
        <v>3916</v>
      </c>
      <c r="AI459" s="1">
        <v>26767</v>
      </c>
      <c r="AJ459" t="s">
        <v>86</v>
      </c>
      <c r="AK459" t="s">
        <v>1366</v>
      </c>
      <c r="AL459" t="s">
        <v>876</v>
      </c>
      <c r="AM459" t="s">
        <v>3917</v>
      </c>
      <c r="AN459" t="str">
        <f t="shared" si="8"/>
        <v>GUTIERREZ CRUZ OLGER</v>
      </c>
      <c r="AO459" t="s">
        <v>90</v>
      </c>
      <c r="AP459" t="s">
        <v>100</v>
      </c>
      <c r="AQ459" t="s">
        <v>119</v>
      </c>
      <c r="AR459" t="s">
        <v>92</v>
      </c>
      <c r="AS459" t="s">
        <v>101</v>
      </c>
      <c r="AT459" t="s">
        <v>100</v>
      </c>
      <c r="AU459" t="s">
        <v>100</v>
      </c>
      <c r="AV459" t="s">
        <v>119</v>
      </c>
      <c r="AW459" t="s">
        <v>95</v>
      </c>
      <c r="AX459" t="s">
        <v>96</v>
      </c>
      <c r="AZ459" t="s">
        <v>3918</v>
      </c>
      <c r="BB459" t="s">
        <v>3919</v>
      </c>
      <c r="BC459" t="s">
        <v>119</v>
      </c>
      <c r="BD459" t="s">
        <v>100</v>
      </c>
      <c r="BE459" t="s">
        <v>74</v>
      </c>
      <c r="BF459" t="s">
        <v>101</v>
      </c>
      <c r="BI459" t="s">
        <v>72</v>
      </c>
      <c r="BJ459" t="s">
        <v>74</v>
      </c>
    </row>
    <row r="460" spans="1:62" x14ac:dyDescent="0.25">
      <c r="A460" s="5">
        <f>COUNTIF($B$1:B460,REPORTE!$C$3)</f>
        <v>1</v>
      </c>
      <c r="B460" s="3">
        <v>201871</v>
      </c>
      <c r="C460" t="s">
        <v>59</v>
      </c>
      <c r="D460" t="s">
        <v>60</v>
      </c>
      <c r="E460" t="s">
        <v>61</v>
      </c>
      <c r="F460" t="s">
        <v>1701</v>
      </c>
      <c r="G460" t="s">
        <v>3595</v>
      </c>
      <c r="H460" t="s">
        <v>120</v>
      </c>
      <c r="I460" t="s">
        <v>65</v>
      </c>
      <c r="J460" t="s">
        <v>1881</v>
      </c>
      <c r="K460" t="s">
        <v>3868</v>
      </c>
      <c r="L460" t="s">
        <v>3869</v>
      </c>
      <c r="M460" t="s">
        <v>3870</v>
      </c>
      <c r="N460" t="s">
        <v>70</v>
      </c>
      <c r="O460" t="s">
        <v>3871</v>
      </c>
      <c r="P460" t="s">
        <v>72</v>
      </c>
      <c r="Q460" t="s">
        <v>3920</v>
      </c>
      <c r="R460" t="s">
        <v>74</v>
      </c>
      <c r="S460" t="s">
        <v>75</v>
      </c>
      <c r="T460" t="s">
        <v>75</v>
      </c>
      <c r="U460" t="s">
        <v>160</v>
      </c>
      <c r="V460" t="s">
        <v>77</v>
      </c>
      <c r="W460" t="s">
        <v>3921</v>
      </c>
      <c r="X460" t="s">
        <v>181</v>
      </c>
      <c r="Y460" t="s">
        <v>143</v>
      </c>
      <c r="Z460" t="s">
        <v>81</v>
      </c>
      <c r="AA460" t="s">
        <v>82</v>
      </c>
      <c r="AD460" t="s">
        <v>83</v>
      </c>
      <c r="AE460" t="s">
        <v>84</v>
      </c>
      <c r="AF460" s="1">
        <v>36526</v>
      </c>
      <c r="AG460" s="3">
        <v>10561779</v>
      </c>
      <c r="AH460" t="s">
        <v>3922</v>
      </c>
      <c r="AI460" s="1">
        <v>24988</v>
      </c>
      <c r="AJ460" t="s">
        <v>111</v>
      </c>
      <c r="AK460" t="s">
        <v>337</v>
      </c>
      <c r="AL460" t="s">
        <v>3737</v>
      </c>
      <c r="AM460" t="s">
        <v>3923</v>
      </c>
      <c r="AN460" t="str">
        <f t="shared" si="8"/>
        <v>ROJAS ZAVALETA MARINA</v>
      </c>
      <c r="AO460" t="s">
        <v>92</v>
      </c>
      <c r="AP460" t="s">
        <v>100</v>
      </c>
      <c r="AQ460" t="s">
        <v>119</v>
      </c>
      <c r="AR460" t="s">
        <v>92</v>
      </c>
      <c r="AS460" t="s">
        <v>3924</v>
      </c>
      <c r="AT460" t="s">
        <v>100</v>
      </c>
      <c r="AU460" t="s">
        <v>100</v>
      </c>
      <c r="AV460" t="s">
        <v>119</v>
      </c>
      <c r="AW460" t="s">
        <v>95</v>
      </c>
      <c r="AX460" t="s">
        <v>136</v>
      </c>
      <c r="AZ460" t="s">
        <v>119</v>
      </c>
      <c r="BB460" t="s">
        <v>3925</v>
      </c>
      <c r="BC460" t="s">
        <v>3926</v>
      </c>
      <c r="BD460" t="s">
        <v>100</v>
      </c>
      <c r="BE460" t="s">
        <v>74</v>
      </c>
      <c r="BF460" t="s">
        <v>101</v>
      </c>
      <c r="BI460" t="s">
        <v>72</v>
      </c>
      <c r="BJ460" t="s">
        <v>74</v>
      </c>
    </row>
    <row r="461" spans="1:62" x14ac:dyDescent="0.25">
      <c r="A461" s="5">
        <f>COUNTIF($B$1:B461,REPORTE!$C$3)</f>
        <v>1</v>
      </c>
      <c r="B461" s="3">
        <v>201871</v>
      </c>
      <c r="C461" t="s">
        <v>59</v>
      </c>
      <c r="D461" t="s">
        <v>60</v>
      </c>
      <c r="E461" t="s">
        <v>61</v>
      </c>
      <c r="F461" t="s">
        <v>1701</v>
      </c>
      <c r="G461" t="s">
        <v>3595</v>
      </c>
      <c r="H461" t="s">
        <v>120</v>
      </c>
      <c r="I461" t="s">
        <v>65</v>
      </c>
      <c r="J461" t="s">
        <v>1881</v>
      </c>
      <c r="K461" t="s">
        <v>3868</v>
      </c>
      <c r="L461" t="s">
        <v>3869</v>
      </c>
      <c r="M461" t="s">
        <v>3870</v>
      </c>
      <c r="N461" t="s">
        <v>70</v>
      </c>
      <c r="O461" t="s">
        <v>3871</v>
      </c>
      <c r="P461" t="s">
        <v>72</v>
      </c>
      <c r="Q461" t="s">
        <v>3927</v>
      </c>
      <c r="R461" t="s">
        <v>74</v>
      </c>
      <c r="S461" t="s">
        <v>75</v>
      </c>
      <c r="T461" t="s">
        <v>75</v>
      </c>
      <c r="U461" t="s">
        <v>160</v>
      </c>
      <c r="V461" t="s">
        <v>77</v>
      </c>
      <c r="W461" t="s">
        <v>3928</v>
      </c>
      <c r="X461" t="s">
        <v>108</v>
      </c>
      <c r="Y461" t="s">
        <v>109</v>
      </c>
      <c r="Z461" t="s">
        <v>81</v>
      </c>
      <c r="AA461" t="s">
        <v>82</v>
      </c>
      <c r="AD461" t="s">
        <v>83</v>
      </c>
      <c r="AE461" t="s">
        <v>84</v>
      </c>
      <c r="AF461" s="1">
        <v>32427</v>
      </c>
      <c r="AG461" s="3">
        <v>47520296</v>
      </c>
      <c r="AH461" t="s">
        <v>3929</v>
      </c>
      <c r="AI461" s="1">
        <v>32427</v>
      </c>
      <c r="AJ461" t="s">
        <v>86</v>
      </c>
      <c r="AK461" t="s">
        <v>3930</v>
      </c>
      <c r="AL461" t="s">
        <v>246</v>
      </c>
      <c r="AM461" t="s">
        <v>3931</v>
      </c>
      <c r="AN461" t="str">
        <f t="shared" si="8"/>
        <v>MANYA RAMOS ABDON</v>
      </c>
      <c r="AO461" t="s">
        <v>90</v>
      </c>
      <c r="AP461" s="1">
        <v>2</v>
      </c>
      <c r="AQ461" t="s">
        <v>3932</v>
      </c>
      <c r="AR461" t="s">
        <v>92</v>
      </c>
      <c r="AS461" t="s">
        <v>101</v>
      </c>
      <c r="AT461" s="1">
        <v>2</v>
      </c>
      <c r="AU461" s="1">
        <v>2</v>
      </c>
      <c r="AV461" t="s">
        <v>3933</v>
      </c>
      <c r="AW461" t="s">
        <v>95</v>
      </c>
      <c r="AX461" t="s">
        <v>96</v>
      </c>
      <c r="AZ461" t="s">
        <v>3934</v>
      </c>
      <c r="BB461" t="s">
        <v>3935</v>
      </c>
      <c r="BC461" t="s">
        <v>119</v>
      </c>
      <c r="BD461" t="s">
        <v>100</v>
      </c>
      <c r="BE461" t="s">
        <v>74</v>
      </c>
      <c r="BF461" t="s">
        <v>101</v>
      </c>
      <c r="BI461" t="s">
        <v>72</v>
      </c>
      <c r="BJ461" t="s">
        <v>74</v>
      </c>
    </row>
    <row r="462" spans="1:62" x14ac:dyDescent="0.25">
      <c r="A462" s="5">
        <f>COUNTIF($B$1:B462,REPORTE!$C$3)</f>
        <v>1</v>
      </c>
      <c r="B462" s="3">
        <v>201871</v>
      </c>
      <c r="C462" t="s">
        <v>59</v>
      </c>
      <c r="D462" t="s">
        <v>60</v>
      </c>
      <c r="E462" t="s">
        <v>61</v>
      </c>
      <c r="F462" t="s">
        <v>1701</v>
      </c>
      <c r="G462" t="s">
        <v>3595</v>
      </c>
      <c r="H462" t="s">
        <v>120</v>
      </c>
      <c r="I462" t="s">
        <v>65</v>
      </c>
      <c r="J462" t="s">
        <v>1881</v>
      </c>
      <c r="K462" t="s">
        <v>3868</v>
      </c>
      <c r="L462" t="s">
        <v>3869</v>
      </c>
      <c r="M462" t="s">
        <v>3870</v>
      </c>
      <c r="N462" t="s">
        <v>70</v>
      </c>
      <c r="O462" t="s">
        <v>3871</v>
      </c>
      <c r="P462" t="s">
        <v>72</v>
      </c>
      <c r="Q462" t="s">
        <v>3936</v>
      </c>
      <c r="R462" t="s">
        <v>74</v>
      </c>
      <c r="S462" t="s">
        <v>75</v>
      </c>
      <c r="T462" t="s">
        <v>75</v>
      </c>
      <c r="U462" t="s">
        <v>160</v>
      </c>
      <c r="V462" t="s">
        <v>77</v>
      </c>
      <c r="W462" t="s">
        <v>689</v>
      </c>
      <c r="X462" t="s">
        <v>181</v>
      </c>
      <c r="Y462" t="s">
        <v>143</v>
      </c>
      <c r="Z462" t="s">
        <v>81</v>
      </c>
      <c r="AA462" t="s">
        <v>82</v>
      </c>
      <c r="AD462" t="s">
        <v>83</v>
      </c>
      <c r="AE462" t="s">
        <v>84</v>
      </c>
      <c r="AF462" s="1">
        <v>36526</v>
      </c>
      <c r="AG462" s="3">
        <v>24694260</v>
      </c>
      <c r="AH462" t="s">
        <v>3937</v>
      </c>
      <c r="AI462" s="1">
        <v>22943</v>
      </c>
      <c r="AJ462" t="s">
        <v>86</v>
      </c>
      <c r="AK462" t="s">
        <v>605</v>
      </c>
      <c r="AL462" t="s">
        <v>1547</v>
      </c>
      <c r="AM462" t="s">
        <v>3938</v>
      </c>
      <c r="AN462" t="str">
        <f t="shared" si="8"/>
        <v>MAMANI RODRIGUEZ RAFAEL ARCANGEL</v>
      </c>
      <c r="AO462" t="s">
        <v>92</v>
      </c>
      <c r="AP462" t="s">
        <v>100</v>
      </c>
      <c r="AQ462" t="s">
        <v>119</v>
      </c>
      <c r="AR462" t="s">
        <v>92</v>
      </c>
      <c r="AS462" t="s">
        <v>119</v>
      </c>
      <c r="AT462" t="s">
        <v>100</v>
      </c>
      <c r="AU462" t="s">
        <v>100</v>
      </c>
      <c r="AV462" t="s">
        <v>119</v>
      </c>
      <c r="AW462" t="s">
        <v>95</v>
      </c>
      <c r="AX462" t="s">
        <v>136</v>
      </c>
      <c r="AZ462" t="s">
        <v>119</v>
      </c>
      <c r="BB462" t="s">
        <v>3939</v>
      </c>
      <c r="BC462" t="s">
        <v>119</v>
      </c>
      <c r="BD462" t="s">
        <v>100</v>
      </c>
      <c r="BE462" t="s">
        <v>74</v>
      </c>
      <c r="BF462" t="s">
        <v>101</v>
      </c>
      <c r="BI462" t="s">
        <v>72</v>
      </c>
      <c r="BJ462" t="s">
        <v>74</v>
      </c>
    </row>
    <row r="463" spans="1:62" x14ac:dyDescent="0.25">
      <c r="A463" s="5">
        <f>COUNTIF($B$1:B463,REPORTE!$C$3)</f>
        <v>1</v>
      </c>
      <c r="B463" s="3">
        <v>201871</v>
      </c>
      <c r="C463" t="s">
        <v>59</v>
      </c>
      <c r="D463" t="s">
        <v>60</v>
      </c>
      <c r="E463" t="s">
        <v>61</v>
      </c>
      <c r="F463" t="s">
        <v>1701</v>
      </c>
      <c r="G463" t="s">
        <v>3595</v>
      </c>
      <c r="H463" t="s">
        <v>120</v>
      </c>
      <c r="I463" t="s">
        <v>65</v>
      </c>
      <c r="J463" t="s">
        <v>1881</v>
      </c>
      <c r="K463" t="s">
        <v>3868</v>
      </c>
      <c r="L463" t="s">
        <v>3869</v>
      </c>
      <c r="M463" t="s">
        <v>3870</v>
      </c>
      <c r="N463" t="s">
        <v>70</v>
      </c>
      <c r="O463" t="s">
        <v>3871</v>
      </c>
      <c r="P463" t="s">
        <v>72</v>
      </c>
      <c r="Q463" t="s">
        <v>3940</v>
      </c>
      <c r="R463" t="s">
        <v>74</v>
      </c>
      <c r="S463" t="s">
        <v>75</v>
      </c>
      <c r="T463" t="s">
        <v>75</v>
      </c>
      <c r="U463" t="s">
        <v>160</v>
      </c>
      <c r="V463" t="s">
        <v>77</v>
      </c>
      <c r="W463" t="s">
        <v>3941</v>
      </c>
      <c r="X463" t="s">
        <v>181</v>
      </c>
      <c r="Y463" t="s">
        <v>143</v>
      </c>
      <c r="Z463" t="s">
        <v>81</v>
      </c>
      <c r="AA463" t="s">
        <v>82</v>
      </c>
      <c r="AD463" t="s">
        <v>83</v>
      </c>
      <c r="AE463" t="s">
        <v>84</v>
      </c>
      <c r="AF463" s="1">
        <v>36526</v>
      </c>
      <c r="AG463" s="3">
        <v>2011453</v>
      </c>
      <c r="AH463" t="s">
        <v>3942</v>
      </c>
      <c r="AI463" s="1">
        <v>23692</v>
      </c>
      <c r="AJ463" t="s">
        <v>86</v>
      </c>
      <c r="AK463" t="s">
        <v>1292</v>
      </c>
      <c r="AL463" t="s">
        <v>3943</v>
      </c>
      <c r="AM463" t="s">
        <v>2168</v>
      </c>
      <c r="AN463" t="str">
        <f t="shared" si="8"/>
        <v>CHOQUEHUANCA JAILA MARTIN</v>
      </c>
      <c r="AO463" t="s">
        <v>92</v>
      </c>
      <c r="AP463" t="s">
        <v>100</v>
      </c>
      <c r="AQ463" t="s">
        <v>119</v>
      </c>
      <c r="AR463" t="s">
        <v>92</v>
      </c>
      <c r="AS463" t="s">
        <v>101</v>
      </c>
      <c r="AT463" t="s">
        <v>100</v>
      </c>
      <c r="AU463" t="s">
        <v>100</v>
      </c>
      <c r="AV463" t="s">
        <v>119</v>
      </c>
      <c r="AW463" t="s">
        <v>95</v>
      </c>
      <c r="AX463" t="s">
        <v>136</v>
      </c>
      <c r="AZ463" t="s">
        <v>119</v>
      </c>
      <c r="BB463" t="s">
        <v>3944</v>
      </c>
      <c r="BC463" t="s">
        <v>119</v>
      </c>
      <c r="BD463" t="s">
        <v>100</v>
      </c>
      <c r="BE463" t="s">
        <v>74</v>
      </c>
      <c r="BF463" t="s">
        <v>101</v>
      </c>
      <c r="BI463" t="s">
        <v>72</v>
      </c>
      <c r="BJ463" t="s">
        <v>74</v>
      </c>
    </row>
    <row r="464" spans="1:62" x14ac:dyDescent="0.25">
      <c r="A464" s="5">
        <f>COUNTIF($B$1:B464,REPORTE!$C$3)</f>
        <v>1</v>
      </c>
      <c r="B464" s="3">
        <v>201871</v>
      </c>
      <c r="C464" t="s">
        <v>59</v>
      </c>
      <c r="D464" t="s">
        <v>60</v>
      </c>
      <c r="E464" t="s">
        <v>61</v>
      </c>
      <c r="F464" t="s">
        <v>1701</v>
      </c>
      <c r="G464" t="s">
        <v>3595</v>
      </c>
      <c r="H464" t="s">
        <v>120</v>
      </c>
      <c r="I464" t="s">
        <v>65</v>
      </c>
      <c r="J464" t="s">
        <v>1881</v>
      </c>
      <c r="K464" t="s">
        <v>3868</v>
      </c>
      <c r="L464" t="s">
        <v>3869</v>
      </c>
      <c r="M464" t="s">
        <v>3870</v>
      </c>
      <c r="N464" t="s">
        <v>70</v>
      </c>
      <c r="O464" t="s">
        <v>3871</v>
      </c>
      <c r="P464" t="s">
        <v>72</v>
      </c>
      <c r="Q464" t="s">
        <v>3945</v>
      </c>
      <c r="R464" t="s">
        <v>74</v>
      </c>
      <c r="S464" t="s">
        <v>75</v>
      </c>
      <c r="T464" t="s">
        <v>75</v>
      </c>
      <c r="U464" t="s">
        <v>160</v>
      </c>
      <c r="V464" t="s">
        <v>77</v>
      </c>
      <c r="W464" t="s">
        <v>689</v>
      </c>
      <c r="X464" t="s">
        <v>108</v>
      </c>
      <c r="Y464" t="s">
        <v>109</v>
      </c>
      <c r="Z464" t="s">
        <v>81</v>
      </c>
      <c r="AA464" t="s">
        <v>82</v>
      </c>
      <c r="AD464" t="s">
        <v>83</v>
      </c>
      <c r="AE464" t="s">
        <v>84</v>
      </c>
      <c r="AF464" s="1">
        <v>36526</v>
      </c>
      <c r="AG464" s="3">
        <v>24700937</v>
      </c>
      <c r="AH464" t="s">
        <v>3946</v>
      </c>
      <c r="AI464" s="1">
        <v>24647</v>
      </c>
      <c r="AJ464" t="s">
        <v>111</v>
      </c>
      <c r="AK464" t="s">
        <v>264</v>
      </c>
      <c r="AL464" t="s">
        <v>1723</v>
      </c>
      <c r="AM464" t="s">
        <v>3947</v>
      </c>
      <c r="AN464" t="str">
        <f t="shared" si="8"/>
        <v>QUISPE CHECYA GLADIS</v>
      </c>
      <c r="AO464" t="s">
        <v>92</v>
      </c>
      <c r="AP464" t="s">
        <v>100</v>
      </c>
      <c r="AQ464" t="s">
        <v>119</v>
      </c>
      <c r="AR464" t="s">
        <v>92</v>
      </c>
      <c r="AS464" t="s">
        <v>3948</v>
      </c>
      <c r="AT464" t="s">
        <v>100</v>
      </c>
      <c r="AU464" t="s">
        <v>100</v>
      </c>
      <c r="AV464" t="s">
        <v>119</v>
      </c>
      <c r="AW464" t="s">
        <v>95</v>
      </c>
      <c r="AX464" t="s">
        <v>136</v>
      </c>
      <c r="AZ464" t="s">
        <v>119</v>
      </c>
      <c r="BB464" t="s">
        <v>3949</v>
      </c>
      <c r="BC464" t="s">
        <v>3950</v>
      </c>
      <c r="BD464" t="s">
        <v>100</v>
      </c>
      <c r="BE464" t="s">
        <v>74</v>
      </c>
      <c r="BF464" t="s">
        <v>101</v>
      </c>
      <c r="BI464" t="s">
        <v>72</v>
      </c>
      <c r="BJ464" t="s">
        <v>74</v>
      </c>
    </row>
    <row r="465" spans="1:62" x14ac:dyDescent="0.25">
      <c r="A465" s="5">
        <f>COUNTIF($B$1:B465,REPORTE!$C$3)</f>
        <v>1</v>
      </c>
      <c r="B465" s="3">
        <v>201871</v>
      </c>
      <c r="C465" t="s">
        <v>59</v>
      </c>
      <c r="D465" t="s">
        <v>60</v>
      </c>
      <c r="E465" t="s">
        <v>61</v>
      </c>
      <c r="F465" t="s">
        <v>1701</v>
      </c>
      <c r="G465" t="s">
        <v>3595</v>
      </c>
      <c r="H465" t="s">
        <v>120</v>
      </c>
      <c r="I465" t="s">
        <v>65</v>
      </c>
      <c r="J465" t="s">
        <v>1881</v>
      </c>
      <c r="K465" t="s">
        <v>3868</v>
      </c>
      <c r="L465" t="s">
        <v>3869</v>
      </c>
      <c r="M465" t="s">
        <v>3870</v>
      </c>
      <c r="N465" t="s">
        <v>70</v>
      </c>
      <c r="O465" t="s">
        <v>3871</v>
      </c>
      <c r="P465" t="s">
        <v>72</v>
      </c>
      <c r="Q465" t="s">
        <v>3951</v>
      </c>
      <c r="R465" t="s">
        <v>74</v>
      </c>
      <c r="S465" t="s">
        <v>75</v>
      </c>
      <c r="T465" t="s">
        <v>75</v>
      </c>
      <c r="U465" t="s">
        <v>160</v>
      </c>
      <c r="V465" t="s">
        <v>141</v>
      </c>
      <c r="W465" t="s">
        <v>3952</v>
      </c>
      <c r="X465" t="s">
        <v>74</v>
      </c>
      <c r="Y465" t="s">
        <v>143</v>
      </c>
      <c r="Z465" t="s">
        <v>81</v>
      </c>
      <c r="AA465" t="s">
        <v>82</v>
      </c>
      <c r="AB465" s="1">
        <v>44986</v>
      </c>
      <c r="AC465" s="1">
        <v>45291</v>
      </c>
      <c r="AD465" t="s">
        <v>207</v>
      </c>
      <c r="AE465" t="s">
        <v>146</v>
      </c>
      <c r="AF465" t="s">
        <v>100</v>
      </c>
      <c r="AG465" s="3">
        <v>41704582</v>
      </c>
      <c r="AH465" t="s">
        <v>3953</v>
      </c>
      <c r="AI465" s="1">
        <v>30024</v>
      </c>
      <c r="AJ465" t="s">
        <v>86</v>
      </c>
      <c r="AK465" t="s">
        <v>264</v>
      </c>
      <c r="AL465" t="s">
        <v>958</v>
      </c>
      <c r="AM465" t="s">
        <v>3954</v>
      </c>
      <c r="AN465" t="str">
        <f t="shared" si="8"/>
        <v>QUISPE HUALLPA JHON FREDY</v>
      </c>
      <c r="AO465" t="s">
        <v>166</v>
      </c>
      <c r="AP465" s="1">
        <v>38028</v>
      </c>
      <c r="AQ465" t="s">
        <v>3955</v>
      </c>
      <c r="AR465" t="s">
        <v>197</v>
      </c>
      <c r="AS465" t="s">
        <v>3956</v>
      </c>
      <c r="AT465" s="1">
        <v>38028</v>
      </c>
      <c r="AU465" s="1">
        <v>38028</v>
      </c>
      <c r="AV465" t="s">
        <v>94</v>
      </c>
      <c r="AW465" t="s">
        <v>101</v>
      </c>
      <c r="AX465" t="s">
        <v>200</v>
      </c>
      <c r="AY465" t="s">
        <v>153</v>
      </c>
      <c r="AZ465" t="s">
        <v>3957</v>
      </c>
      <c r="BA465" t="s">
        <v>155</v>
      </c>
      <c r="BB465" t="s">
        <v>3958</v>
      </c>
      <c r="BC465" t="s">
        <v>3959</v>
      </c>
      <c r="BD465" s="1">
        <v>44971</v>
      </c>
      <c r="BE465" t="s">
        <v>3960</v>
      </c>
      <c r="BF465" t="s">
        <v>74</v>
      </c>
      <c r="BI465" t="s">
        <v>72</v>
      </c>
      <c r="BJ465" t="s">
        <v>74</v>
      </c>
    </row>
    <row r="466" spans="1:62" x14ac:dyDescent="0.25">
      <c r="A466" s="5">
        <f>COUNTIF($B$1:B466,REPORTE!$C$3)</f>
        <v>1</v>
      </c>
      <c r="B466" s="3">
        <v>201871</v>
      </c>
      <c r="C466" t="s">
        <v>59</v>
      </c>
      <c r="D466" t="s">
        <v>60</v>
      </c>
      <c r="E466" t="s">
        <v>61</v>
      </c>
      <c r="F466" t="s">
        <v>1701</v>
      </c>
      <c r="G466" t="s">
        <v>3595</v>
      </c>
      <c r="H466" t="s">
        <v>120</v>
      </c>
      <c r="I466" t="s">
        <v>65</v>
      </c>
      <c r="J466" t="s">
        <v>1881</v>
      </c>
      <c r="K466" t="s">
        <v>3868</v>
      </c>
      <c r="L466" t="s">
        <v>3869</v>
      </c>
      <c r="M466" t="s">
        <v>3870</v>
      </c>
      <c r="N466" t="s">
        <v>70</v>
      </c>
      <c r="O466" t="s">
        <v>3871</v>
      </c>
      <c r="P466" t="s">
        <v>72</v>
      </c>
      <c r="Q466" t="s">
        <v>3961</v>
      </c>
      <c r="R466" t="s">
        <v>74</v>
      </c>
      <c r="S466" t="s">
        <v>75</v>
      </c>
      <c r="T466" t="s">
        <v>75</v>
      </c>
      <c r="U466" t="s">
        <v>160</v>
      </c>
      <c r="V466" t="s">
        <v>77</v>
      </c>
      <c r="W466" t="s">
        <v>3962</v>
      </c>
      <c r="X466" t="s">
        <v>108</v>
      </c>
      <c r="Y466" t="s">
        <v>109</v>
      </c>
      <c r="Z466" t="s">
        <v>81</v>
      </c>
      <c r="AA466" t="s">
        <v>82</v>
      </c>
      <c r="AD466" t="s">
        <v>83</v>
      </c>
      <c r="AE466" t="s">
        <v>84</v>
      </c>
      <c r="AF466" s="1">
        <v>42979</v>
      </c>
      <c r="AG466" s="3">
        <v>24707953</v>
      </c>
      <c r="AH466" t="s">
        <v>3963</v>
      </c>
      <c r="AI466" s="1">
        <v>28074</v>
      </c>
      <c r="AJ466" t="s">
        <v>111</v>
      </c>
      <c r="AK466" t="s">
        <v>958</v>
      </c>
      <c r="AL466" t="s">
        <v>3964</v>
      </c>
      <c r="AM466" t="s">
        <v>3965</v>
      </c>
      <c r="AN466" t="str">
        <f t="shared" si="8"/>
        <v>HUALLPA COPACONDORI YLDA ANDREA</v>
      </c>
      <c r="AO466" t="s">
        <v>90</v>
      </c>
      <c r="AP466" s="1">
        <v>28856</v>
      </c>
      <c r="AQ466" t="s">
        <v>3966</v>
      </c>
      <c r="AR466" t="s">
        <v>92</v>
      </c>
      <c r="AS466" t="s">
        <v>101</v>
      </c>
      <c r="AT466" t="s">
        <v>100</v>
      </c>
      <c r="AU466" t="s">
        <v>100</v>
      </c>
      <c r="AV466" t="s">
        <v>94</v>
      </c>
      <c r="AW466" t="s">
        <v>95</v>
      </c>
      <c r="AX466" t="s">
        <v>96</v>
      </c>
      <c r="AZ466" t="s">
        <v>3967</v>
      </c>
      <c r="BB466" t="s">
        <v>3968</v>
      </c>
      <c r="BC466" t="s">
        <v>119</v>
      </c>
      <c r="BD466" t="s">
        <v>100</v>
      </c>
      <c r="BE466" t="s">
        <v>74</v>
      </c>
      <c r="BF466" t="s">
        <v>101</v>
      </c>
      <c r="BI466" t="s">
        <v>72</v>
      </c>
      <c r="BJ466" t="s">
        <v>74</v>
      </c>
    </row>
    <row r="467" spans="1:62" x14ac:dyDescent="0.25">
      <c r="A467" s="5">
        <f>COUNTIF($B$1:B467,REPORTE!$C$3)</f>
        <v>1</v>
      </c>
      <c r="B467" s="3">
        <v>201871</v>
      </c>
      <c r="C467" t="s">
        <v>59</v>
      </c>
      <c r="D467" t="s">
        <v>60</v>
      </c>
      <c r="E467" t="s">
        <v>61</v>
      </c>
      <c r="F467" t="s">
        <v>1701</v>
      </c>
      <c r="G467" t="s">
        <v>3595</v>
      </c>
      <c r="H467" t="s">
        <v>120</v>
      </c>
      <c r="I467" t="s">
        <v>65</v>
      </c>
      <c r="J467" t="s">
        <v>1881</v>
      </c>
      <c r="K467" t="s">
        <v>3868</v>
      </c>
      <c r="L467" t="s">
        <v>3869</v>
      </c>
      <c r="M467" t="s">
        <v>3870</v>
      </c>
      <c r="N467" t="s">
        <v>70</v>
      </c>
      <c r="O467" t="s">
        <v>3871</v>
      </c>
      <c r="P467" t="s">
        <v>72</v>
      </c>
      <c r="Q467" t="s">
        <v>3969</v>
      </c>
      <c r="R467" t="s">
        <v>74</v>
      </c>
      <c r="S467" t="s">
        <v>75</v>
      </c>
      <c r="T467" t="s">
        <v>75</v>
      </c>
      <c r="U467" t="s">
        <v>160</v>
      </c>
      <c r="V467" t="s">
        <v>77</v>
      </c>
      <c r="W467" t="s">
        <v>3970</v>
      </c>
      <c r="X467" t="s">
        <v>407</v>
      </c>
      <c r="Y467" t="s">
        <v>408</v>
      </c>
      <c r="Z467" t="s">
        <v>81</v>
      </c>
      <c r="AA467" t="s">
        <v>82</v>
      </c>
      <c r="AD467" t="s">
        <v>83</v>
      </c>
      <c r="AE467" t="s">
        <v>84</v>
      </c>
      <c r="AF467" s="1">
        <v>41177</v>
      </c>
      <c r="AG467" s="3">
        <v>24708000</v>
      </c>
      <c r="AH467" t="s">
        <v>3971</v>
      </c>
      <c r="AI467" s="1">
        <v>28210</v>
      </c>
      <c r="AJ467" t="s">
        <v>86</v>
      </c>
      <c r="AK467" t="s">
        <v>2216</v>
      </c>
      <c r="AL467" t="s">
        <v>264</v>
      </c>
      <c r="AM467" t="s">
        <v>3972</v>
      </c>
      <c r="AN467" t="str">
        <f t="shared" si="8"/>
        <v>PEREZ QUISPE ROGER DIMAS</v>
      </c>
      <c r="AO467" t="s">
        <v>90</v>
      </c>
      <c r="AP467" s="1">
        <v>36526</v>
      </c>
      <c r="AQ467" t="s">
        <v>119</v>
      </c>
      <c r="AR467" t="s">
        <v>92</v>
      </c>
      <c r="AS467" t="s">
        <v>101</v>
      </c>
      <c r="AT467" t="s">
        <v>100</v>
      </c>
      <c r="AU467" t="s">
        <v>100</v>
      </c>
      <c r="AV467" t="s">
        <v>913</v>
      </c>
      <c r="AW467" t="s">
        <v>95</v>
      </c>
      <c r="AX467" t="s">
        <v>96</v>
      </c>
      <c r="AZ467" t="s">
        <v>3973</v>
      </c>
      <c r="BB467" t="s">
        <v>3974</v>
      </c>
      <c r="BC467" t="s">
        <v>119</v>
      </c>
      <c r="BD467" t="s">
        <v>100</v>
      </c>
      <c r="BE467" t="s">
        <v>74</v>
      </c>
      <c r="BF467" t="s">
        <v>101</v>
      </c>
      <c r="BI467" t="s">
        <v>72</v>
      </c>
      <c r="BJ467" t="s">
        <v>74</v>
      </c>
    </row>
    <row r="468" spans="1:62" x14ac:dyDescent="0.25">
      <c r="A468" s="5">
        <f>COUNTIF($B$1:B468,REPORTE!$C$3)</f>
        <v>1</v>
      </c>
      <c r="B468" s="3">
        <v>201871</v>
      </c>
      <c r="C468" t="s">
        <v>59</v>
      </c>
      <c r="D468" t="s">
        <v>60</v>
      </c>
      <c r="E468" t="s">
        <v>61</v>
      </c>
      <c r="F468" t="s">
        <v>1701</v>
      </c>
      <c r="G468" t="s">
        <v>3595</v>
      </c>
      <c r="H468" t="s">
        <v>120</v>
      </c>
      <c r="I468" t="s">
        <v>65</v>
      </c>
      <c r="J468" t="s">
        <v>1881</v>
      </c>
      <c r="K468" t="s">
        <v>3868</v>
      </c>
      <c r="L468" t="s">
        <v>3869</v>
      </c>
      <c r="M468" t="s">
        <v>3870</v>
      </c>
      <c r="N468" t="s">
        <v>70</v>
      </c>
      <c r="O468" t="s">
        <v>3871</v>
      </c>
      <c r="P468" t="s">
        <v>72</v>
      </c>
      <c r="Q468" t="s">
        <v>3975</v>
      </c>
      <c r="R468" t="s">
        <v>74</v>
      </c>
      <c r="S468" t="s">
        <v>75</v>
      </c>
      <c r="T468" t="s">
        <v>75</v>
      </c>
      <c r="U468" t="s">
        <v>160</v>
      </c>
      <c r="V468" t="s">
        <v>77</v>
      </c>
      <c r="W468" t="s">
        <v>2336</v>
      </c>
      <c r="X468" t="s">
        <v>79</v>
      </c>
      <c r="Y468" t="s">
        <v>80</v>
      </c>
      <c r="Z468" t="s">
        <v>81</v>
      </c>
      <c r="AA468" t="s">
        <v>82</v>
      </c>
      <c r="AD468" t="s">
        <v>83</v>
      </c>
      <c r="AE468" t="s">
        <v>84</v>
      </c>
      <c r="AF468" s="1">
        <v>36526</v>
      </c>
      <c r="AG468" s="3">
        <v>24679641</v>
      </c>
      <c r="AH468" t="s">
        <v>3976</v>
      </c>
      <c r="AI468" s="1">
        <v>24195</v>
      </c>
      <c r="AJ468" t="s">
        <v>86</v>
      </c>
      <c r="AK468" t="s">
        <v>3212</v>
      </c>
      <c r="AL468" t="s">
        <v>3213</v>
      </c>
      <c r="AM468" t="s">
        <v>3977</v>
      </c>
      <c r="AN468" t="str">
        <f t="shared" si="8"/>
        <v>PUENTE DE LA VEGA SOLDEVILLA ROBERTO FRANKLIN</v>
      </c>
      <c r="AO468" t="s">
        <v>92</v>
      </c>
      <c r="AP468" t="s">
        <v>100</v>
      </c>
      <c r="AQ468" t="s">
        <v>119</v>
      </c>
      <c r="AR468" t="s">
        <v>92</v>
      </c>
      <c r="AS468" t="s">
        <v>3978</v>
      </c>
      <c r="AT468" t="s">
        <v>100</v>
      </c>
      <c r="AU468" t="s">
        <v>100</v>
      </c>
      <c r="AV468" t="s">
        <v>119</v>
      </c>
      <c r="AW468" t="s">
        <v>95</v>
      </c>
      <c r="AX468" t="s">
        <v>136</v>
      </c>
      <c r="AZ468" t="s">
        <v>119</v>
      </c>
      <c r="BB468" t="s">
        <v>3979</v>
      </c>
      <c r="BC468" t="s">
        <v>119</v>
      </c>
      <c r="BD468" t="s">
        <v>100</v>
      </c>
      <c r="BE468" t="s">
        <v>74</v>
      </c>
      <c r="BF468" t="s">
        <v>101</v>
      </c>
      <c r="BI468" t="s">
        <v>72</v>
      </c>
      <c r="BJ468" t="s">
        <v>74</v>
      </c>
    </row>
    <row r="469" spans="1:62" x14ac:dyDescent="0.25">
      <c r="A469" s="5">
        <f>COUNTIF($B$1:B469,REPORTE!$C$3)</f>
        <v>1</v>
      </c>
      <c r="B469" s="3">
        <v>201871</v>
      </c>
      <c r="C469" t="s">
        <v>59</v>
      </c>
      <c r="D469" t="s">
        <v>60</v>
      </c>
      <c r="E469" t="s">
        <v>61</v>
      </c>
      <c r="F469" t="s">
        <v>1701</v>
      </c>
      <c r="G469" t="s">
        <v>3595</v>
      </c>
      <c r="H469" t="s">
        <v>120</v>
      </c>
      <c r="I469" t="s">
        <v>65</v>
      </c>
      <c r="J469" t="s">
        <v>1881</v>
      </c>
      <c r="K469" t="s">
        <v>3868</v>
      </c>
      <c r="L469" t="s">
        <v>3869</v>
      </c>
      <c r="M469" t="s">
        <v>3870</v>
      </c>
      <c r="N469" t="s">
        <v>70</v>
      </c>
      <c r="O469" t="s">
        <v>3871</v>
      </c>
      <c r="P469" t="s">
        <v>72</v>
      </c>
      <c r="Q469" t="s">
        <v>3980</v>
      </c>
      <c r="R469" t="s">
        <v>74</v>
      </c>
      <c r="S469" t="s">
        <v>75</v>
      </c>
      <c r="T469" t="s">
        <v>75</v>
      </c>
      <c r="U469" t="s">
        <v>160</v>
      </c>
      <c r="V469" t="s">
        <v>77</v>
      </c>
      <c r="W469" t="s">
        <v>689</v>
      </c>
      <c r="X469" t="s">
        <v>181</v>
      </c>
      <c r="Y469" t="s">
        <v>143</v>
      </c>
      <c r="Z469" t="s">
        <v>81</v>
      </c>
      <c r="AA469" t="s">
        <v>82</v>
      </c>
      <c r="AD469" t="s">
        <v>83</v>
      </c>
      <c r="AE469" t="s">
        <v>84</v>
      </c>
      <c r="AF469" s="1">
        <v>36526</v>
      </c>
      <c r="AG469" s="3">
        <v>24702290</v>
      </c>
      <c r="AH469" t="s">
        <v>3981</v>
      </c>
      <c r="AI469" s="1">
        <v>24823</v>
      </c>
      <c r="AJ469" t="s">
        <v>111</v>
      </c>
      <c r="AK469" t="s">
        <v>3982</v>
      </c>
      <c r="AL469" t="s">
        <v>3983</v>
      </c>
      <c r="AM469" t="s">
        <v>3026</v>
      </c>
      <c r="AN469" t="str">
        <f t="shared" si="8"/>
        <v>SICOS TUERO SILVIA</v>
      </c>
      <c r="AO469" t="s">
        <v>92</v>
      </c>
      <c r="AP469" t="s">
        <v>100</v>
      </c>
      <c r="AQ469" t="s">
        <v>119</v>
      </c>
      <c r="AR469" t="s">
        <v>92</v>
      </c>
      <c r="AS469" t="s">
        <v>119</v>
      </c>
      <c r="AT469" t="s">
        <v>100</v>
      </c>
      <c r="AU469" t="s">
        <v>100</v>
      </c>
      <c r="AV469" t="s">
        <v>119</v>
      </c>
      <c r="AW469" t="s">
        <v>95</v>
      </c>
      <c r="AX469" t="s">
        <v>136</v>
      </c>
      <c r="AZ469" t="s">
        <v>119</v>
      </c>
      <c r="BB469" t="s">
        <v>3984</v>
      </c>
      <c r="BC469" t="s">
        <v>119</v>
      </c>
      <c r="BD469" t="s">
        <v>100</v>
      </c>
      <c r="BE469" t="s">
        <v>74</v>
      </c>
      <c r="BF469" t="s">
        <v>101</v>
      </c>
      <c r="BI469" t="s">
        <v>72</v>
      </c>
      <c r="BJ469" t="s">
        <v>74</v>
      </c>
    </row>
    <row r="470" spans="1:62" x14ac:dyDescent="0.25">
      <c r="A470" s="5">
        <f>COUNTIF($B$1:B470,REPORTE!$C$3)</f>
        <v>1</v>
      </c>
      <c r="B470" s="3">
        <v>201871</v>
      </c>
      <c r="C470" t="s">
        <v>59</v>
      </c>
      <c r="D470" t="s">
        <v>60</v>
      </c>
      <c r="E470" t="s">
        <v>61</v>
      </c>
      <c r="F470" t="s">
        <v>1701</v>
      </c>
      <c r="G470" t="s">
        <v>3595</v>
      </c>
      <c r="H470" t="s">
        <v>120</v>
      </c>
      <c r="I470" t="s">
        <v>65</v>
      </c>
      <c r="J470" t="s">
        <v>1881</v>
      </c>
      <c r="K470" t="s">
        <v>3868</v>
      </c>
      <c r="L470" t="s">
        <v>3869</v>
      </c>
      <c r="M470" t="s">
        <v>3870</v>
      </c>
      <c r="N470" t="s">
        <v>70</v>
      </c>
      <c r="O470" t="s">
        <v>3871</v>
      </c>
      <c r="P470" t="s">
        <v>72</v>
      </c>
      <c r="Q470" t="s">
        <v>3985</v>
      </c>
      <c r="R470" t="s">
        <v>74</v>
      </c>
      <c r="S470" t="s">
        <v>75</v>
      </c>
      <c r="T470" t="s">
        <v>75</v>
      </c>
      <c r="U470" t="s">
        <v>160</v>
      </c>
      <c r="V470" t="s">
        <v>77</v>
      </c>
      <c r="W470" t="s">
        <v>689</v>
      </c>
      <c r="X470" t="s">
        <v>181</v>
      </c>
      <c r="Y470" t="s">
        <v>143</v>
      </c>
      <c r="Z470" t="s">
        <v>81</v>
      </c>
      <c r="AA470" t="s">
        <v>82</v>
      </c>
      <c r="AD470" t="s">
        <v>83</v>
      </c>
      <c r="AE470" t="s">
        <v>84</v>
      </c>
      <c r="AF470" s="1">
        <v>36526</v>
      </c>
      <c r="AG470" s="3">
        <v>24704399</v>
      </c>
      <c r="AH470" t="s">
        <v>3986</v>
      </c>
      <c r="AI470" s="1">
        <v>22688</v>
      </c>
      <c r="AJ470" t="s">
        <v>86</v>
      </c>
      <c r="AK470" t="s">
        <v>3987</v>
      </c>
      <c r="AL470" t="s">
        <v>3988</v>
      </c>
      <c r="AM470" t="s">
        <v>3989</v>
      </c>
      <c r="AN470" t="str">
        <f t="shared" si="8"/>
        <v>TURPO JIMENEZ EDGAR ORLANDO</v>
      </c>
      <c r="AO470" t="s">
        <v>92</v>
      </c>
      <c r="AP470" t="s">
        <v>100</v>
      </c>
      <c r="AQ470" t="s">
        <v>119</v>
      </c>
      <c r="AR470" t="s">
        <v>92</v>
      </c>
      <c r="AS470" t="s">
        <v>101</v>
      </c>
      <c r="AT470" t="s">
        <v>100</v>
      </c>
      <c r="AU470" t="s">
        <v>100</v>
      </c>
      <c r="AV470" t="s">
        <v>119</v>
      </c>
      <c r="AW470" t="s">
        <v>95</v>
      </c>
      <c r="AX470" t="s">
        <v>136</v>
      </c>
      <c r="AZ470" t="s">
        <v>119</v>
      </c>
      <c r="BB470" t="s">
        <v>3990</v>
      </c>
      <c r="BC470" t="s">
        <v>119</v>
      </c>
      <c r="BD470" t="s">
        <v>100</v>
      </c>
      <c r="BE470" t="s">
        <v>74</v>
      </c>
      <c r="BF470" t="s">
        <v>101</v>
      </c>
      <c r="BI470" t="s">
        <v>72</v>
      </c>
      <c r="BJ470" t="s">
        <v>74</v>
      </c>
    </row>
    <row r="471" spans="1:62" x14ac:dyDescent="0.25">
      <c r="A471" s="5">
        <f>COUNTIF($B$1:B471,REPORTE!$C$3)</f>
        <v>1</v>
      </c>
      <c r="B471" s="3">
        <v>201871</v>
      </c>
      <c r="C471" t="s">
        <v>59</v>
      </c>
      <c r="D471" t="s">
        <v>60</v>
      </c>
      <c r="E471" t="s">
        <v>61</v>
      </c>
      <c r="F471" t="s">
        <v>1701</v>
      </c>
      <c r="G471" t="s">
        <v>3595</v>
      </c>
      <c r="H471" t="s">
        <v>120</v>
      </c>
      <c r="I471" t="s">
        <v>65</v>
      </c>
      <c r="J471" t="s">
        <v>1881</v>
      </c>
      <c r="K471" t="s">
        <v>3868</v>
      </c>
      <c r="L471" t="s">
        <v>3869</v>
      </c>
      <c r="M471" t="s">
        <v>3870</v>
      </c>
      <c r="N471" t="s">
        <v>70</v>
      </c>
      <c r="O471" t="s">
        <v>3871</v>
      </c>
      <c r="P471" t="s">
        <v>72</v>
      </c>
      <c r="Q471" t="s">
        <v>3991</v>
      </c>
      <c r="R471" t="s">
        <v>74</v>
      </c>
      <c r="S471" t="s">
        <v>75</v>
      </c>
      <c r="T471" t="s">
        <v>75</v>
      </c>
      <c r="U471" t="s">
        <v>160</v>
      </c>
      <c r="V471" t="s">
        <v>77</v>
      </c>
      <c r="W471" t="s">
        <v>3992</v>
      </c>
      <c r="X471" t="s">
        <v>108</v>
      </c>
      <c r="Y471" t="s">
        <v>109</v>
      </c>
      <c r="Z471" t="s">
        <v>81</v>
      </c>
      <c r="AA471" t="s">
        <v>82</v>
      </c>
      <c r="AD471" t="s">
        <v>83</v>
      </c>
      <c r="AE471" t="s">
        <v>84</v>
      </c>
      <c r="AF471" s="1">
        <v>42219</v>
      </c>
      <c r="AG471" s="3">
        <v>24663859</v>
      </c>
      <c r="AH471" t="s">
        <v>3993</v>
      </c>
      <c r="AI471" s="1">
        <v>22946</v>
      </c>
      <c r="AJ471" t="s">
        <v>111</v>
      </c>
      <c r="AK471" t="s">
        <v>588</v>
      </c>
      <c r="AL471" t="s">
        <v>2476</v>
      </c>
      <c r="AM471" t="s">
        <v>3994</v>
      </c>
      <c r="AN471" t="str">
        <f t="shared" si="8"/>
        <v>CURO CUSI ESTHER</v>
      </c>
      <c r="AO471" t="s">
        <v>90</v>
      </c>
      <c r="AP471" s="1">
        <v>2</v>
      </c>
      <c r="AQ471" t="s">
        <v>3995</v>
      </c>
      <c r="AR471" t="s">
        <v>92</v>
      </c>
      <c r="AS471" t="s">
        <v>101</v>
      </c>
      <c r="AT471" s="1">
        <v>2</v>
      </c>
      <c r="AU471" s="1">
        <v>2</v>
      </c>
      <c r="AV471" t="s">
        <v>116</v>
      </c>
      <c r="AW471" t="s">
        <v>95</v>
      </c>
      <c r="AX471" t="s">
        <v>96</v>
      </c>
      <c r="AZ471" t="s">
        <v>3996</v>
      </c>
      <c r="BB471" t="s">
        <v>3997</v>
      </c>
      <c r="BC471" t="s">
        <v>119</v>
      </c>
      <c r="BD471" t="s">
        <v>100</v>
      </c>
      <c r="BE471" t="s">
        <v>74</v>
      </c>
      <c r="BF471" t="s">
        <v>101</v>
      </c>
      <c r="BI471" t="s">
        <v>72</v>
      </c>
      <c r="BJ471" t="s">
        <v>74</v>
      </c>
    </row>
    <row r="472" spans="1:62" x14ac:dyDescent="0.25">
      <c r="A472" s="5">
        <f>COUNTIF($B$1:B472,REPORTE!$C$3)</f>
        <v>1</v>
      </c>
      <c r="B472" s="3">
        <v>201871</v>
      </c>
      <c r="C472" t="s">
        <v>59</v>
      </c>
      <c r="D472" t="s">
        <v>60</v>
      </c>
      <c r="E472" t="s">
        <v>61</v>
      </c>
      <c r="F472" t="s">
        <v>1701</v>
      </c>
      <c r="G472" t="s">
        <v>3595</v>
      </c>
      <c r="H472" t="s">
        <v>120</v>
      </c>
      <c r="I472" t="s">
        <v>65</v>
      </c>
      <c r="J472" t="s">
        <v>1881</v>
      </c>
      <c r="K472" t="s">
        <v>3868</v>
      </c>
      <c r="L472" t="s">
        <v>3869</v>
      </c>
      <c r="M472" t="s">
        <v>3870</v>
      </c>
      <c r="N472" t="s">
        <v>70</v>
      </c>
      <c r="O472" t="s">
        <v>3871</v>
      </c>
      <c r="P472" t="s">
        <v>72</v>
      </c>
      <c r="Q472" t="s">
        <v>3998</v>
      </c>
      <c r="R472" t="s">
        <v>74</v>
      </c>
      <c r="S472" t="s">
        <v>75</v>
      </c>
      <c r="T472" t="s">
        <v>75</v>
      </c>
      <c r="U472" t="s">
        <v>160</v>
      </c>
      <c r="V472" t="s">
        <v>77</v>
      </c>
      <c r="W472" t="s">
        <v>689</v>
      </c>
      <c r="X472" t="s">
        <v>181</v>
      </c>
      <c r="Y472" t="s">
        <v>143</v>
      </c>
      <c r="Z472" t="s">
        <v>81</v>
      </c>
      <c r="AA472" t="s">
        <v>82</v>
      </c>
      <c r="AD472" t="s">
        <v>83</v>
      </c>
      <c r="AE472" t="s">
        <v>84</v>
      </c>
      <c r="AF472" s="1">
        <v>22595</v>
      </c>
      <c r="AG472" s="3">
        <v>24678299</v>
      </c>
      <c r="AH472" t="s">
        <v>3999</v>
      </c>
      <c r="AI472" s="1">
        <v>22595</v>
      </c>
      <c r="AJ472" t="s">
        <v>86</v>
      </c>
      <c r="AK472" t="s">
        <v>4000</v>
      </c>
      <c r="AL472" t="s">
        <v>264</v>
      </c>
      <c r="AM472" t="s">
        <v>4001</v>
      </c>
      <c r="AN472" t="str">
        <f t="shared" si="8"/>
        <v>YAHUAYRI QUISPE AVELINO</v>
      </c>
      <c r="AO472" t="s">
        <v>90</v>
      </c>
      <c r="AP472" s="1">
        <v>2</v>
      </c>
      <c r="AQ472" t="s">
        <v>4002</v>
      </c>
      <c r="AR472" t="s">
        <v>92</v>
      </c>
      <c r="AS472" t="s">
        <v>101</v>
      </c>
      <c r="AT472" s="1">
        <v>2</v>
      </c>
      <c r="AU472" s="1">
        <v>2</v>
      </c>
      <c r="AV472" t="s">
        <v>94</v>
      </c>
      <c r="AW472" t="s">
        <v>95</v>
      </c>
      <c r="AX472" t="s">
        <v>96</v>
      </c>
      <c r="AZ472" t="s">
        <v>4003</v>
      </c>
      <c r="BB472" t="s">
        <v>4004</v>
      </c>
      <c r="BC472" t="s">
        <v>119</v>
      </c>
      <c r="BD472" t="s">
        <v>100</v>
      </c>
      <c r="BE472" t="s">
        <v>74</v>
      </c>
      <c r="BF472" t="s">
        <v>101</v>
      </c>
      <c r="BI472" t="s">
        <v>72</v>
      </c>
      <c r="BJ472" t="s">
        <v>74</v>
      </c>
    </row>
    <row r="473" spans="1:62" x14ac:dyDescent="0.25">
      <c r="A473" s="5">
        <f>COUNTIF($B$1:B473,REPORTE!$C$3)</f>
        <v>1</v>
      </c>
      <c r="B473" t="s">
        <v>4005</v>
      </c>
      <c r="C473" t="s">
        <v>59</v>
      </c>
      <c r="D473" t="s">
        <v>60</v>
      </c>
      <c r="E473" t="s">
        <v>61</v>
      </c>
      <c r="F473" t="s">
        <v>1701</v>
      </c>
      <c r="G473" t="s">
        <v>4006</v>
      </c>
      <c r="H473" t="s">
        <v>4007</v>
      </c>
      <c r="I473" t="s">
        <v>4008</v>
      </c>
      <c r="J473" t="s">
        <v>1881</v>
      </c>
      <c r="K473" t="s">
        <v>4005</v>
      </c>
      <c r="L473" t="s">
        <v>4009</v>
      </c>
      <c r="M473" t="s">
        <v>4010</v>
      </c>
      <c r="N473" t="s">
        <v>70</v>
      </c>
      <c r="O473" t="s">
        <v>4011</v>
      </c>
      <c r="P473" t="s">
        <v>72</v>
      </c>
      <c r="Q473" t="s">
        <v>4012</v>
      </c>
      <c r="R473" t="s">
        <v>74</v>
      </c>
      <c r="S473" t="s">
        <v>75</v>
      </c>
      <c r="T473" t="s">
        <v>75</v>
      </c>
      <c r="U473" t="s">
        <v>4013</v>
      </c>
      <c r="V473" t="s">
        <v>141</v>
      </c>
      <c r="W473" t="s">
        <v>4014</v>
      </c>
      <c r="X473" t="s">
        <v>74</v>
      </c>
      <c r="Y473" t="s">
        <v>143</v>
      </c>
      <c r="Z473" t="s">
        <v>131</v>
      </c>
      <c r="AA473" t="s">
        <v>82</v>
      </c>
      <c r="AB473" s="1">
        <v>44986</v>
      </c>
      <c r="AC473" s="1">
        <v>45291</v>
      </c>
      <c r="AD473" t="s">
        <v>83</v>
      </c>
      <c r="AE473" t="s">
        <v>146</v>
      </c>
      <c r="AF473" t="s">
        <v>100</v>
      </c>
      <c r="AG473" s="3">
        <v>40589625</v>
      </c>
      <c r="AH473" t="s">
        <v>4015</v>
      </c>
      <c r="AI473" s="1">
        <v>28864</v>
      </c>
      <c r="AJ473" t="s">
        <v>86</v>
      </c>
      <c r="AK473" t="s">
        <v>1125</v>
      </c>
      <c r="AL473" t="s">
        <v>2945</v>
      </c>
      <c r="AM473" t="s">
        <v>1604</v>
      </c>
      <c r="AN473" t="str">
        <f t="shared" si="8"/>
        <v>LAURA CCALLO RODOLFO</v>
      </c>
      <c r="AO473" t="s">
        <v>90</v>
      </c>
      <c r="AP473" s="1">
        <v>2</v>
      </c>
      <c r="AQ473" t="s">
        <v>4016</v>
      </c>
      <c r="AR473" t="s">
        <v>150</v>
      </c>
      <c r="AS473" t="s">
        <v>101</v>
      </c>
      <c r="AT473" s="1">
        <v>2</v>
      </c>
      <c r="AU473" s="1">
        <v>2</v>
      </c>
      <c r="AV473" t="s">
        <v>4017</v>
      </c>
      <c r="AW473" t="s">
        <v>4018</v>
      </c>
      <c r="AX473" t="s">
        <v>200</v>
      </c>
      <c r="AY473" t="s">
        <v>153</v>
      </c>
      <c r="AZ473" t="s">
        <v>160</v>
      </c>
      <c r="BA473" t="s">
        <v>155</v>
      </c>
      <c r="BB473" t="s">
        <v>4019</v>
      </c>
      <c r="BC473" t="s">
        <v>4020</v>
      </c>
      <c r="BD473" s="1">
        <v>44994</v>
      </c>
      <c r="BE473" t="s">
        <v>4021</v>
      </c>
      <c r="BF473" t="s">
        <v>74</v>
      </c>
      <c r="BI473" t="s">
        <v>72</v>
      </c>
      <c r="BJ473" t="s">
        <v>74</v>
      </c>
    </row>
    <row r="474" spans="1:62" x14ac:dyDescent="0.25">
      <c r="A474" s="5">
        <f>COUNTIF($B$1:B474,REPORTE!$C$3)</f>
        <v>1</v>
      </c>
      <c r="B474" t="s">
        <v>4005</v>
      </c>
      <c r="C474" t="s">
        <v>59</v>
      </c>
      <c r="D474" t="s">
        <v>60</v>
      </c>
      <c r="E474" t="s">
        <v>61</v>
      </c>
      <c r="F474" t="s">
        <v>1701</v>
      </c>
      <c r="G474" t="s">
        <v>4006</v>
      </c>
      <c r="H474" t="s">
        <v>4007</v>
      </c>
      <c r="I474" t="s">
        <v>4008</v>
      </c>
      <c r="J474" t="s">
        <v>1881</v>
      </c>
      <c r="K474" t="s">
        <v>4005</v>
      </c>
      <c r="L474" t="s">
        <v>4009</v>
      </c>
      <c r="M474" t="s">
        <v>4010</v>
      </c>
      <c r="N474" t="s">
        <v>70</v>
      </c>
      <c r="O474" t="s">
        <v>4011</v>
      </c>
      <c r="P474" t="s">
        <v>72</v>
      </c>
      <c r="Q474" t="s">
        <v>4022</v>
      </c>
      <c r="R474" t="s">
        <v>74</v>
      </c>
      <c r="S474" t="s">
        <v>75</v>
      </c>
      <c r="T474" t="s">
        <v>75</v>
      </c>
      <c r="U474" t="s">
        <v>160</v>
      </c>
      <c r="V474" t="s">
        <v>141</v>
      </c>
      <c r="W474" t="s">
        <v>4023</v>
      </c>
      <c r="X474" t="s">
        <v>74</v>
      </c>
      <c r="Y474" t="s">
        <v>143</v>
      </c>
      <c r="Z474" t="s">
        <v>81</v>
      </c>
      <c r="AA474" t="s">
        <v>82</v>
      </c>
      <c r="AB474" s="1">
        <v>44986</v>
      </c>
      <c r="AC474" s="1">
        <v>45291</v>
      </c>
      <c r="AD474" t="s">
        <v>83</v>
      </c>
      <c r="AE474" t="s">
        <v>146</v>
      </c>
      <c r="AF474" t="s">
        <v>100</v>
      </c>
      <c r="AG474" s="3">
        <v>80115444</v>
      </c>
      <c r="AH474" t="s">
        <v>4024</v>
      </c>
      <c r="AI474" s="1">
        <v>28980</v>
      </c>
      <c r="AJ474" t="s">
        <v>86</v>
      </c>
      <c r="AK474" t="s">
        <v>1174</v>
      </c>
      <c r="AL474" t="s">
        <v>357</v>
      </c>
      <c r="AM474" t="s">
        <v>185</v>
      </c>
      <c r="AN474" t="str">
        <f t="shared" si="8"/>
        <v>HUANCA VILCA ROGER</v>
      </c>
      <c r="AO474" t="s">
        <v>90</v>
      </c>
      <c r="AP474" s="1">
        <v>2</v>
      </c>
      <c r="AQ474" t="s">
        <v>119</v>
      </c>
      <c r="AR474" t="s">
        <v>150</v>
      </c>
      <c r="AS474" t="s">
        <v>101</v>
      </c>
      <c r="AT474" s="1">
        <v>2</v>
      </c>
      <c r="AU474" s="1">
        <v>2</v>
      </c>
      <c r="AV474" t="s">
        <v>420</v>
      </c>
      <c r="AW474" t="s">
        <v>74</v>
      </c>
      <c r="AX474" t="s">
        <v>200</v>
      </c>
      <c r="AY474" t="s">
        <v>153</v>
      </c>
      <c r="AZ474" t="s">
        <v>1844</v>
      </c>
      <c r="BA474" t="s">
        <v>155</v>
      </c>
      <c r="BB474" t="s">
        <v>4025</v>
      </c>
      <c r="BC474" t="s">
        <v>4026</v>
      </c>
      <c r="BD474" s="1">
        <v>44994</v>
      </c>
      <c r="BE474" t="s">
        <v>4027</v>
      </c>
      <c r="BF474" t="s">
        <v>74</v>
      </c>
      <c r="BI474" t="s">
        <v>72</v>
      </c>
      <c r="BJ474" t="s">
        <v>74</v>
      </c>
    </row>
    <row r="475" spans="1:62" x14ac:dyDescent="0.25">
      <c r="A475" s="5">
        <f>COUNTIF($B$1:B475,REPORTE!$C$3)</f>
        <v>1</v>
      </c>
      <c r="B475" t="s">
        <v>4005</v>
      </c>
      <c r="C475" t="s">
        <v>59</v>
      </c>
      <c r="D475" t="s">
        <v>60</v>
      </c>
      <c r="E475" t="s">
        <v>61</v>
      </c>
      <c r="F475" t="s">
        <v>1701</v>
      </c>
      <c r="G475" t="s">
        <v>4006</v>
      </c>
      <c r="H475" t="s">
        <v>4007</v>
      </c>
      <c r="I475" t="s">
        <v>4008</v>
      </c>
      <c r="J475" t="s">
        <v>1881</v>
      </c>
      <c r="K475" t="s">
        <v>4005</v>
      </c>
      <c r="L475" t="s">
        <v>4009</v>
      </c>
      <c r="M475" t="s">
        <v>4010</v>
      </c>
      <c r="N475" t="s">
        <v>70</v>
      </c>
      <c r="O475" t="s">
        <v>4011</v>
      </c>
      <c r="P475" t="s">
        <v>72</v>
      </c>
      <c r="Q475" t="s">
        <v>4028</v>
      </c>
      <c r="R475" t="s">
        <v>74</v>
      </c>
      <c r="S475" t="s">
        <v>75</v>
      </c>
      <c r="T475" t="s">
        <v>75</v>
      </c>
      <c r="U475" t="s">
        <v>4013</v>
      </c>
      <c r="V475" t="s">
        <v>141</v>
      </c>
      <c r="W475" t="s">
        <v>4029</v>
      </c>
      <c r="X475" t="s">
        <v>74</v>
      </c>
      <c r="Y475" t="s">
        <v>143</v>
      </c>
      <c r="Z475" t="s">
        <v>131</v>
      </c>
      <c r="AA475" t="s">
        <v>82</v>
      </c>
      <c r="AB475" s="1">
        <v>44986</v>
      </c>
      <c r="AC475" s="1">
        <v>45291</v>
      </c>
      <c r="AD475" t="s">
        <v>83</v>
      </c>
      <c r="AE475" t="s">
        <v>146</v>
      </c>
      <c r="AF475" t="s">
        <v>100</v>
      </c>
      <c r="AG475" s="3">
        <v>42664047</v>
      </c>
      <c r="AH475" t="s">
        <v>4030</v>
      </c>
      <c r="AI475" s="1">
        <v>30892</v>
      </c>
      <c r="AJ475" t="s">
        <v>111</v>
      </c>
      <c r="AK475" t="s">
        <v>4031</v>
      </c>
      <c r="AL475" t="s">
        <v>428</v>
      </c>
      <c r="AM475" t="s">
        <v>4032</v>
      </c>
      <c r="AN475" t="str">
        <f t="shared" si="8"/>
        <v>MALLQUI HUILLCA BEATRIZ</v>
      </c>
      <c r="AO475" t="s">
        <v>90</v>
      </c>
      <c r="AP475" s="1">
        <v>2</v>
      </c>
      <c r="AQ475" t="s">
        <v>4033</v>
      </c>
      <c r="AR475" t="s">
        <v>150</v>
      </c>
      <c r="AS475" t="s">
        <v>101</v>
      </c>
      <c r="AT475" s="1">
        <v>2</v>
      </c>
      <c r="AU475" s="1">
        <v>2</v>
      </c>
      <c r="AV475" t="s">
        <v>4034</v>
      </c>
      <c r="AW475" t="s">
        <v>95</v>
      </c>
      <c r="AX475" t="s">
        <v>152</v>
      </c>
      <c r="AY475" t="s">
        <v>153</v>
      </c>
      <c r="AZ475" t="s">
        <v>1093</v>
      </c>
      <c r="BA475" t="s">
        <v>155</v>
      </c>
      <c r="BB475" t="s">
        <v>4035</v>
      </c>
      <c r="BC475" t="s">
        <v>4036</v>
      </c>
      <c r="BD475" s="1">
        <v>44994</v>
      </c>
      <c r="BE475" t="s">
        <v>4037</v>
      </c>
      <c r="BF475" t="s">
        <v>74</v>
      </c>
      <c r="BI475" t="s">
        <v>72</v>
      </c>
      <c r="BJ475" t="s">
        <v>74</v>
      </c>
    </row>
    <row r="476" spans="1:62" x14ac:dyDescent="0.25">
      <c r="A476" s="5">
        <f>COUNTIF($B$1:B476,REPORTE!$C$3)</f>
        <v>1</v>
      </c>
      <c r="B476" t="s">
        <v>4005</v>
      </c>
      <c r="C476" t="s">
        <v>59</v>
      </c>
      <c r="D476" t="s">
        <v>60</v>
      </c>
      <c r="E476" t="s">
        <v>61</v>
      </c>
      <c r="F476" t="s">
        <v>1701</v>
      </c>
      <c r="G476" t="s">
        <v>4006</v>
      </c>
      <c r="H476" t="s">
        <v>4007</v>
      </c>
      <c r="I476" t="s">
        <v>4008</v>
      </c>
      <c r="J476" t="s">
        <v>1881</v>
      </c>
      <c r="K476" t="s">
        <v>4005</v>
      </c>
      <c r="L476" t="s">
        <v>4009</v>
      </c>
      <c r="M476" t="s">
        <v>4010</v>
      </c>
      <c r="N476" t="s">
        <v>70</v>
      </c>
      <c r="O476" t="s">
        <v>4011</v>
      </c>
      <c r="P476" t="s">
        <v>72</v>
      </c>
      <c r="Q476" t="s">
        <v>4038</v>
      </c>
      <c r="R476" t="s">
        <v>74</v>
      </c>
      <c r="S476" t="s">
        <v>75</v>
      </c>
      <c r="T476" t="s">
        <v>75</v>
      </c>
      <c r="U476" t="s">
        <v>4013</v>
      </c>
      <c r="V476" t="s">
        <v>141</v>
      </c>
      <c r="W476" t="s">
        <v>4039</v>
      </c>
      <c r="X476" t="s">
        <v>74</v>
      </c>
      <c r="Y476" t="s">
        <v>143</v>
      </c>
      <c r="Z476" t="s">
        <v>131</v>
      </c>
      <c r="AA476" t="s">
        <v>82</v>
      </c>
      <c r="AB476" s="1">
        <v>44986</v>
      </c>
      <c r="AC476" s="1">
        <v>45291</v>
      </c>
      <c r="AD476" t="s">
        <v>207</v>
      </c>
      <c r="AE476" t="s">
        <v>146</v>
      </c>
      <c r="AF476" t="s">
        <v>100</v>
      </c>
      <c r="AG476" s="3">
        <v>40371432</v>
      </c>
      <c r="AH476" t="s">
        <v>4040</v>
      </c>
      <c r="AI476" s="1">
        <v>29126</v>
      </c>
      <c r="AJ476" t="s">
        <v>111</v>
      </c>
      <c r="AK476" t="s">
        <v>4041</v>
      </c>
      <c r="AL476" t="s">
        <v>4042</v>
      </c>
      <c r="AM476" t="s">
        <v>4043</v>
      </c>
      <c r="AN476" t="str">
        <f t="shared" si="8"/>
        <v>CORDOVA PACHAS LADY MYLENE</v>
      </c>
      <c r="AO476" t="s">
        <v>166</v>
      </c>
      <c r="AP476" s="1">
        <v>2</v>
      </c>
      <c r="AQ476" t="s">
        <v>119</v>
      </c>
      <c r="AR476" t="s">
        <v>212</v>
      </c>
      <c r="AS476" t="s">
        <v>4044</v>
      </c>
      <c r="AT476" s="1">
        <v>36601</v>
      </c>
      <c r="AU476" s="1">
        <v>36601</v>
      </c>
      <c r="AV476" t="s">
        <v>4045</v>
      </c>
      <c r="AW476" t="s">
        <v>101</v>
      </c>
      <c r="AX476" t="s">
        <v>200</v>
      </c>
      <c r="AY476" t="s">
        <v>153</v>
      </c>
      <c r="AZ476" t="s">
        <v>1844</v>
      </c>
      <c r="BA476" t="s">
        <v>155</v>
      </c>
      <c r="BB476" t="s">
        <v>4046</v>
      </c>
      <c r="BC476" t="s">
        <v>4047</v>
      </c>
      <c r="BD476" s="1">
        <v>44987</v>
      </c>
      <c r="BE476" t="s">
        <v>4048</v>
      </c>
      <c r="BF476" t="s">
        <v>74</v>
      </c>
      <c r="BI476" t="s">
        <v>72</v>
      </c>
      <c r="BJ476" t="s">
        <v>74</v>
      </c>
    </row>
    <row r="477" spans="1:62" x14ac:dyDescent="0.25">
      <c r="A477" s="5">
        <f>COUNTIF($B$1:B477,REPORTE!$C$3)</f>
        <v>1</v>
      </c>
      <c r="B477" s="3">
        <v>234898</v>
      </c>
      <c r="C477" t="s">
        <v>59</v>
      </c>
      <c r="D477" t="s">
        <v>60</v>
      </c>
      <c r="E477" t="s">
        <v>61</v>
      </c>
      <c r="F477" t="s">
        <v>1701</v>
      </c>
      <c r="G477" t="s">
        <v>4006</v>
      </c>
      <c r="H477" t="s">
        <v>120</v>
      </c>
      <c r="I477" t="s">
        <v>65</v>
      </c>
      <c r="J477" t="s">
        <v>1881</v>
      </c>
      <c r="K477" t="s">
        <v>4049</v>
      </c>
      <c r="L477" t="s">
        <v>4050</v>
      </c>
      <c r="M477" t="s">
        <v>4051</v>
      </c>
      <c r="N477" t="s">
        <v>70</v>
      </c>
      <c r="O477" t="s">
        <v>4052</v>
      </c>
      <c r="P477" t="s">
        <v>72</v>
      </c>
      <c r="Q477" t="s">
        <v>4053</v>
      </c>
      <c r="R477" t="s">
        <v>74</v>
      </c>
      <c r="S477" t="s">
        <v>75</v>
      </c>
      <c r="T477" t="s">
        <v>127</v>
      </c>
      <c r="U477" t="s">
        <v>1896</v>
      </c>
      <c r="V477" t="s">
        <v>129</v>
      </c>
      <c r="W477" t="s">
        <v>4054</v>
      </c>
      <c r="X477" t="s">
        <v>407</v>
      </c>
      <c r="Y477" t="s">
        <v>408</v>
      </c>
      <c r="Z477" t="s">
        <v>131</v>
      </c>
      <c r="AA477" t="s">
        <v>82</v>
      </c>
      <c r="AB477" s="1">
        <v>44946</v>
      </c>
      <c r="AC477" s="1">
        <v>45291</v>
      </c>
      <c r="AD477" t="s">
        <v>83</v>
      </c>
      <c r="AE477" t="s">
        <v>84</v>
      </c>
      <c r="AF477" s="1">
        <v>39199</v>
      </c>
      <c r="AG477" s="3">
        <v>24687775</v>
      </c>
      <c r="AH477" t="s">
        <v>4055</v>
      </c>
      <c r="AI477" s="1">
        <v>24520</v>
      </c>
      <c r="AJ477" t="s">
        <v>86</v>
      </c>
      <c r="AK477" t="s">
        <v>4056</v>
      </c>
      <c r="AL477" t="s">
        <v>2302</v>
      </c>
      <c r="AM477" t="s">
        <v>4057</v>
      </c>
      <c r="AN477" t="str">
        <f t="shared" si="8"/>
        <v>MARROQUIN CANSAYA ALEX GREGORIO</v>
      </c>
      <c r="AO477" t="s">
        <v>166</v>
      </c>
      <c r="AP477" t="s">
        <v>100</v>
      </c>
      <c r="AQ477" t="s">
        <v>119</v>
      </c>
      <c r="AR477" t="s">
        <v>212</v>
      </c>
      <c r="AS477" t="s">
        <v>4058</v>
      </c>
      <c r="AT477" s="1">
        <v>36315</v>
      </c>
      <c r="AU477" t="s">
        <v>100</v>
      </c>
      <c r="AV477" t="s">
        <v>119</v>
      </c>
      <c r="AW477" t="s">
        <v>95</v>
      </c>
      <c r="AX477" t="s">
        <v>152</v>
      </c>
      <c r="AZ477" t="s">
        <v>4059</v>
      </c>
      <c r="BB477" t="s">
        <v>4060</v>
      </c>
      <c r="BC477" t="s">
        <v>4061</v>
      </c>
      <c r="BD477" s="1">
        <v>44957</v>
      </c>
      <c r="BE477" t="s">
        <v>4062</v>
      </c>
      <c r="BF477" t="s">
        <v>74</v>
      </c>
      <c r="BI477" t="s">
        <v>72</v>
      </c>
      <c r="BJ477" t="s">
        <v>74</v>
      </c>
    </row>
    <row r="478" spans="1:62" x14ac:dyDescent="0.25">
      <c r="A478" s="5">
        <f>COUNTIF($B$1:B478,REPORTE!$C$3)</f>
        <v>1</v>
      </c>
      <c r="B478" s="3">
        <v>234898</v>
      </c>
      <c r="C478" t="s">
        <v>59</v>
      </c>
      <c r="D478" t="s">
        <v>60</v>
      </c>
      <c r="E478" t="s">
        <v>61</v>
      </c>
      <c r="F478" t="s">
        <v>1701</v>
      </c>
      <c r="G478" t="s">
        <v>4006</v>
      </c>
      <c r="H478" t="s">
        <v>120</v>
      </c>
      <c r="I478" t="s">
        <v>65</v>
      </c>
      <c r="J478" t="s">
        <v>1881</v>
      </c>
      <c r="K478" t="s">
        <v>4049</v>
      </c>
      <c r="L478" t="s">
        <v>4050</v>
      </c>
      <c r="M478" t="s">
        <v>4051</v>
      </c>
      <c r="N478" t="s">
        <v>70</v>
      </c>
      <c r="O478" t="s">
        <v>4052</v>
      </c>
      <c r="P478" t="s">
        <v>72</v>
      </c>
      <c r="Q478" t="s">
        <v>4063</v>
      </c>
      <c r="R478" t="s">
        <v>74</v>
      </c>
      <c r="S478" t="s">
        <v>75</v>
      </c>
      <c r="T478" t="s">
        <v>127</v>
      </c>
      <c r="U478" t="s">
        <v>128</v>
      </c>
      <c r="V478" t="s">
        <v>699</v>
      </c>
      <c r="W478" t="s">
        <v>4064</v>
      </c>
      <c r="X478" t="s">
        <v>407</v>
      </c>
      <c r="Y478" t="s">
        <v>408</v>
      </c>
      <c r="Z478" t="s">
        <v>131</v>
      </c>
      <c r="AA478" t="s">
        <v>703</v>
      </c>
      <c r="AB478" s="1">
        <v>44986</v>
      </c>
      <c r="AD478" t="s">
        <v>83</v>
      </c>
      <c r="AE478" t="s">
        <v>84</v>
      </c>
      <c r="AF478" s="1">
        <v>36526</v>
      </c>
      <c r="AG478" s="3">
        <v>24707560</v>
      </c>
      <c r="AH478" t="s">
        <v>4065</v>
      </c>
      <c r="AI478" s="1">
        <v>22077</v>
      </c>
      <c r="AJ478" t="s">
        <v>111</v>
      </c>
      <c r="AK478" t="s">
        <v>4066</v>
      </c>
      <c r="AL478" t="s">
        <v>3255</v>
      </c>
      <c r="AM478" t="s">
        <v>4067</v>
      </c>
      <c r="AN478" t="str">
        <f t="shared" si="8"/>
        <v>BARRIOS VALER MARGARITA OLIMPIA</v>
      </c>
      <c r="AO478" t="s">
        <v>92</v>
      </c>
      <c r="AP478" t="s">
        <v>100</v>
      </c>
      <c r="AQ478" t="s">
        <v>119</v>
      </c>
      <c r="AR478" t="s">
        <v>92</v>
      </c>
      <c r="AS478" t="s">
        <v>119</v>
      </c>
      <c r="AT478" t="s">
        <v>100</v>
      </c>
      <c r="AU478" t="s">
        <v>100</v>
      </c>
      <c r="AV478" t="s">
        <v>119</v>
      </c>
      <c r="AW478" t="s">
        <v>95</v>
      </c>
      <c r="AX478" t="s">
        <v>136</v>
      </c>
      <c r="AZ478" t="s">
        <v>119</v>
      </c>
      <c r="BB478" t="s">
        <v>4068</v>
      </c>
      <c r="BC478" t="s">
        <v>4069</v>
      </c>
      <c r="BD478" t="s">
        <v>100</v>
      </c>
      <c r="BE478" t="s">
        <v>74</v>
      </c>
      <c r="BF478" t="s">
        <v>74</v>
      </c>
      <c r="BI478" t="s">
        <v>72</v>
      </c>
      <c r="BJ478" t="s">
        <v>74</v>
      </c>
    </row>
    <row r="479" spans="1:62" x14ac:dyDescent="0.25">
      <c r="A479" s="5">
        <f>COUNTIF($B$1:B479,REPORTE!$C$3)</f>
        <v>1</v>
      </c>
      <c r="B479" s="3">
        <v>234898</v>
      </c>
      <c r="C479" t="s">
        <v>59</v>
      </c>
      <c r="D479" t="s">
        <v>60</v>
      </c>
      <c r="E479" t="s">
        <v>61</v>
      </c>
      <c r="F479" t="s">
        <v>1701</v>
      </c>
      <c r="G479" t="s">
        <v>4006</v>
      </c>
      <c r="H479" t="s">
        <v>120</v>
      </c>
      <c r="I479" t="s">
        <v>65</v>
      </c>
      <c r="J479" t="s">
        <v>1881</v>
      </c>
      <c r="K479" t="s">
        <v>4049</v>
      </c>
      <c r="L479" t="s">
        <v>4050</v>
      </c>
      <c r="M479" t="s">
        <v>4051</v>
      </c>
      <c r="N479" t="s">
        <v>70</v>
      </c>
      <c r="O479" t="s">
        <v>4052</v>
      </c>
      <c r="P479" t="s">
        <v>72</v>
      </c>
      <c r="Q479" t="s">
        <v>4070</v>
      </c>
      <c r="R479" t="s">
        <v>74</v>
      </c>
      <c r="S479" t="s">
        <v>75</v>
      </c>
      <c r="T479" t="s">
        <v>127</v>
      </c>
      <c r="U479" t="s">
        <v>1896</v>
      </c>
      <c r="V479" t="s">
        <v>129</v>
      </c>
      <c r="W479" t="s">
        <v>2659</v>
      </c>
      <c r="X479" t="s">
        <v>794</v>
      </c>
      <c r="Y479" t="s">
        <v>795</v>
      </c>
      <c r="Z479" t="s">
        <v>131</v>
      </c>
      <c r="AA479" t="s">
        <v>82</v>
      </c>
      <c r="AB479" s="1">
        <v>44946</v>
      </c>
      <c r="AC479" s="1">
        <v>45291</v>
      </c>
      <c r="AD479" t="s">
        <v>83</v>
      </c>
      <c r="AE479" t="s">
        <v>84</v>
      </c>
      <c r="AF479" s="1">
        <v>36526</v>
      </c>
      <c r="AG479" s="3">
        <v>24702792</v>
      </c>
      <c r="AH479" t="s">
        <v>4071</v>
      </c>
      <c r="AI479" s="1">
        <v>25257</v>
      </c>
      <c r="AJ479" t="s">
        <v>111</v>
      </c>
      <c r="AK479" t="s">
        <v>596</v>
      </c>
      <c r="AL479" t="s">
        <v>3894</v>
      </c>
      <c r="AM479" t="s">
        <v>4072</v>
      </c>
      <c r="AN479" t="str">
        <f t="shared" si="8"/>
        <v>SOTO CCALLA NANCY GUADALUPE</v>
      </c>
      <c r="AO479" t="s">
        <v>92</v>
      </c>
      <c r="AP479" t="s">
        <v>100</v>
      </c>
      <c r="AQ479" t="s">
        <v>119</v>
      </c>
      <c r="AR479" t="s">
        <v>92</v>
      </c>
      <c r="AS479" t="s">
        <v>101</v>
      </c>
      <c r="AT479" t="s">
        <v>100</v>
      </c>
      <c r="AU479" t="s">
        <v>100</v>
      </c>
      <c r="AV479" t="s">
        <v>116</v>
      </c>
      <c r="AW479" t="s">
        <v>95</v>
      </c>
      <c r="AX479" t="s">
        <v>96</v>
      </c>
      <c r="AZ479" t="s">
        <v>837</v>
      </c>
      <c r="BB479" t="s">
        <v>4073</v>
      </c>
      <c r="BC479" t="s">
        <v>119</v>
      </c>
      <c r="BD479" s="1">
        <v>44957</v>
      </c>
      <c r="BE479" t="s">
        <v>4074</v>
      </c>
      <c r="BF479" t="s">
        <v>74</v>
      </c>
      <c r="BI479" t="s">
        <v>72</v>
      </c>
      <c r="BJ479" t="s">
        <v>74</v>
      </c>
    </row>
    <row r="480" spans="1:62" x14ac:dyDescent="0.25">
      <c r="A480" s="5">
        <f>COUNTIF($B$1:B480,REPORTE!$C$3)</f>
        <v>1</v>
      </c>
      <c r="B480" s="3">
        <v>234898</v>
      </c>
      <c r="C480" t="s">
        <v>59</v>
      </c>
      <c r="D480" t="s">
        <v>60</v>
      </c>
      <c r="E480" t="s">
        <v>61</v>
      </c>
      <c r="F480" t="s">
        <v>1701</v>
      </c>
      <c r="G480" t="s">
        <v>4006</v>
      </c>
      <c r="H480" t="s">
        <v>120</v>
      </c>
      <c r="I480" t="s">
        <v>65</v>
      </c>
      <c r="J480" t="s">
        <v>1881</v>
      </c>
      <c r="K480" t="s">
        <v>4049</v>
      </c>
      <c r="L480" t="s">
        <v>4050</v>
      </c>
      <c r="M480" t="s">
        <v>4051</v>
      </c>
      <c r="N480" t="s">
        <v>70</v>
      </c>
      <c r="O480" t="s">
        <v>4052</v>
      </c>
      <c r="P480" t="s">
        <v>72</v>
      </c>
      <c r="Q480" t="s">
        <v>4075</v>
      </c>
      <c r="R480" t="s">
        <v>74</v>
      </c>
      <c r="S480" t="s">
        <v>75</v>
      </c>
      <c r="T480" t="s">
        <v>75</v>
      </c>
      <c r="U480" t="s">
        <v>140</v>
      </c>
      <c r="V480" t="s">
        <v>141</v>
      </c>
      <c r="W480" t="s">
        <v>142</v>
      </c>
      <c r="X480" t="s">
        <v>74</v>
      </c>
      <c r="Y480" t="s">
        <v>143</v>
      </c>
      <c r="Z480" t="s">
        <v>144</v>
      </c>
      <c r="AA480" t="s">
        <v>82</v>
      </c>
      <c r="AB480" s="1">
        <v>44987</v>
      </c>
      <c r="AC480" s="1">
        <v>45291</v>
      </c>
      <c r="AD480" t="s">
        <v>145</v>
      </c>
      <c r="AE480" t="s">
        <v>146</v>
      </c>
      <c r="AF480" t="s">
        <v>100</v>
      </c>
      <c r="AG480" s="3">
        <v>24706442</v>
      </c>
      <c r="AH480" t="s">
        <v>3553</v>
      </c>
      <c r="AI480" s="1">
        <v>26621</v>
      </c>
      <c r="AJ480" t="s">
        <v>86</v>
      </c>
      <c r="AK480" t="s">
        <v>264</v>
      </c>
      <c r="AL480" t="s">
        <v>1889</v>
      </c>
      <c r="AM480" t="s">
        <v>226</v>
      </c>
      <c r="AN480" t="str">
        <f t="shared" si="8"/>
        <v>QUISPE ARAOZ EDWIN</v>
      </c>
      <c r="AO480" t="s">
        <v>166</v>
      </c>
      <c r="AP480" s="1">
        <v>36110</v>
      </c>
      <c r="AQ480" t="s">
        <v>3554</v>
      </c>
      <c r="AR480" t="s">
        <v>348</v>
      </c>
      <c r="AS480" t="s">
        <v>3555</v>
      </c>
      <c r="AT480" s="1">
        <v>36110</v>
      </c>
      <c r="AU480" s="1">
        <v>36110</v>
      </c>
      <c r="AV480" t="s">
        <v>420</v>
      </c>
      <c r="AW480" t="s">
        <v>1498</v>
      </c>
      <c r="AX480" t="s">
        <v>200</v>
      </c>
      <c r="AY480" t="s">
        <v>153</v>
      </c>
      <c r="AZ480" t="s">
        <v>879</v>
      </c>
      <c r="BA480" t="s">
        <v>155</v>
      </c>
      <c r="BB480" t="s">
        <v>3556</v>
      </c>
      <c r="BC480" t="s">
        <v>3557</v>
      </c>
      <c r="BD480" s="1">
        <v>44994</v>
      </c>
      <c r="BE480" t="s">
        <v>4076</v>
      </c>
      <c r="BF480" t="s">
        <v>74</v>
      </c>
      <c r="BI480" t="s">
        <v>72</v>
      </c>
      <c r="BJ480" t="s">
        <v>74</v>
      </c>
    </row>
    <row r="481" spans="1:62" x14ac:dyDescent="0.25">
      <c r="A481" s="5">
        <f>COUNTIF($B$1:B481,REPORTE!$C$3)</f>
        <v>1</v>
      </c>
      <c r="B481" s="3">
        <v>234898</v>
      </c>
      <c r="C481" t="s">
        <v>59</v>
      </c>
      <c r="D481" t="s">
        <v>60</v>
      </c>
      <c r="E481" t="s">
        <v>61</v>
      </c>
      <c r="F481" t="s">
        <v>1701</v>
      </c>
      <c r="G481" t="s">
        <v>4006</v>
      </c>
      <c r="H481" t="s">
        <v>120</v>
      </c>
      <c r="I481" t="s">
        <v>65</v>
      </c>
      <c r="J481" t="s">
        <v>1881</v>
      </c>
      <c r="K481" t="s">
        <v>4049</v>
      </c>
      <c r="L481" t="s">
        <v>4050</v>
      </c>
      <c r="M481" t="s">
        <v>4051</v>
      </c>
      <c r="N481" t="s">
        <v>70</v>
      </c>
      <c r="O481" t="s">
        <v>4052</v>
      </c>
      <c r="P481" t="s">
        <v>72</v>
      </c>
      <c r="Q481" t="s">
        <v>4077</v>
      </c>
      <c r="R481" t="s">
        <v>74</v>
      </c>
      <c r="S481" t="s">
        <v>75</v>
      </c>
      <c r="T481" t="s">
        <v>75</v>
      </c>
      <c r="U481" t="s">
        <v>160</v>
      </c>
      <c r="V481" t="s">
        <v>77</v>
      </c>
      <c r="W481" t="s">
        <v>4078</v>
      </c>
      <c r="X481" t="s">
        <v>79</v>
      </c>
      <c r="Y481" t="s">
        <v>80</v>
      </c>
      <c r="Z481" t="s">
        <v>81</v>
      </c>
      <c r="AA481" t="s">
        <v>82</v>
      </c>
      <c r="AD481" t="s">
        <v>83</v>
      </c>
      <c r="AE481" t="s">
        <v>84</v>
      </c>
      <c r="AF481" s="1">
        <v>36526</v>
      </c>
      <c r="AG481" s="3">
        <v>24698299</v>
      </c>
      <c r="AH481" t="s">
        <v>4079</v>
      </c>
      <c r="AI481" s="1">
        <v>24565</v>
      </c>
      <c r="AJ481" t="s">
        <v>111</v>
      </c>
      <c r="AK481" t="s">
        <v>1890</v>
      </c>
      <c r="AL481" t="s">
        <v>1983</v>
      </c>
      <c r="AM481" t="s">
        <v>4080</v>
      </c>
      <c r="AN481" t="str">
        <f t="shared" si="8"/>
        <v>CHACON HUANCACHOQUE GLORIA SOLEDAD</v>
      </c>
      <c r="AO481" t="s">
        <v>92</v>
      </c>
      <c r="AP481" t="s">
        <v>100</v>
      </c>
      <c r="AQ481" t="s">
        <v>119</v>
      </c>
      <c r="AR481" t="s">
        <v>92</v>
      </c>
      <c r="AS481" t="s">
        <v>4081</v>
      </c>
      <c r="AT481" t="s">
        <v>100</v>
      </c>
      <c r="AU481" t="s">
        <v>100</v>
      </c>
      <c r="AV481" t="s">
        <v>119</v>
      </c>
      <c r="AW481" t="s">
        <v>95</v>
      </c>
      <c r="AX481" t="s">
        <v>136</v>
      </c>
      <c r="AZ481" t="s">
        <v>119</v>
      </c>
      <c r="BB481" t="s">
        <v>4082</v>
      </c>
      <c r="BC481" t="s">
        <v>119</v>
      </c>
      <c r="BD481" t="s">
        <v>100</v>
      </c>
      <c r="BE481" t="s">
        <v>74</v>
      </c>
      <c r="BF481" t="s">
        <v>101</v>
      </c>
      <c r="BI481" t="s">
        <v>72</v>
      </c>
      <c r="BJ481" t="s">
        <v>74</v>
      </c>
    </row>
    <row r="482" spans="1:62" x14ac:dyDescent="0.25">
      <c r="A482" s="5">
        <f>COUNTIF($B$1:B482,REPORTE!$C$3)</f>
        <v>1</v>
      </c>
      <c r="B482" s="3">
        <v>234898</v>
      </c>
      <c r="C482" t="s">
        <v>59</v>
      </c>
      <c r="D482" t="s">
        <v>60</v>
      </c>
      <c r="E482" t="s">
        <v>61</v>
      </c>
      <c r="F482" t="s">
        <v>1701</v>
      </c>
      <c r="G482" t="s">
        <v>4006</v>
      </c>
      <c r="H482" t="s">
        <v>120</v>
      </c>
      <c r="I482" t="s">
        <v>65</v>
      </c>
      <c r="J482" t="s">
        <v>1881</v>
      </c>
      <c r="K482" t="s">
        <v>4049</v>
      </c>
      <c r="L482" t="s">
        <v>4050</v>
      </c>
      <c r="M482" t="s">
        <v>4051</v>
      </c>
      <c r="N482" t="s">
        <v>70</v>
      </c>
      <c r="O482" t="s">
        <v>4052</v>
      </c>
      <c r="P482" t="s">
        <v>72</v>
      </c>
      <c r="Q482" t="s">
        <v>4083</v>
      </c>
      <c r="R482" t="s">
        <v>74</v>
      </c>
      <c r="S482" t="s">
        <v>75</v>
      </c>
      <c r="T482" t="s">
        <v>75</v>
      </c>
      <c r="U482" t="s">
        <v>160</v>
      </c>
      <c r="V482" t="s">
        <v>77</v>
      </c>
      <c r="W482" t="s">
        <v>689</v>
      </c>
      <c r="X482" t="s">
        <v>181</v>
      </c>
      <c r="Y482" t="s">
        <v>143</v>
      </c>
      <c r="Z482" t="s">
        <v>81</v>
      </c>
      <c r="AA482" t="s">
        <v>82</v>
      </c>
      <c r="AD482" t="s">
        <v>83</v>
      </c>
      <c r="AE482" t="s">
        <v>84</v>
      </c>
      <c r="AF482" s="1">
        <v>36526</v>
      </c>
      <c r="AG482" s="3">
        <v>23882862</v>
      </c>
      <c r="AH482" t="s">
        <v>4084</v>
      </c>
      <c r="AI482" s="1">
        <v>23597</v>
      </c>
      <c r="AJ482" t="s">
        <v>111</v>
      </c>
      <c r="AK482" t="s">
        <v>479</v>
      </c>
      <c r="AL482" t="s">
        <v>370</v>
      </c>
      <c r="AM482" t="s">
        <v>4085</v>
      </c>
      <c r="AN482" t="str">
        <f t="shared" si="8"/>
        <v>FERNANDEZ TTITO PAULINA</v>
      </c>
      <c r="AO482" t="s">
        <v>92</v>
      </c>
      <c r="AP482" t="s">
        <v>100</v>
      </c>
      <c r="AQ482" t="s">
        <v>119</v>
      </c>
      <c r="AR482" t="s">
        <v>92</v>
      </c>
      <c r="AS482" t="s">
        <v>4086</v>
      </c>
      <c r="AT482" t="s">
        <v>100</v>
      </c>
      <c r="AU482" t="s">
        <v>100</v>
      </c>
      <c r="AV482" t="s">
        <v>119</v>
      </c>
      <c r="AW482" t="s">
        <v>95</v>
      </c>
      <c r="AX482" t="s">
        <v>136</v>
      </c>
      <c r="AZ482" t="s">
        <v>119</v>
      </c>
      <c r="BB482" t="s">
        <v>4087</v>
      </c>
      <c r="BC482" t="s">
        <v>119</v>
      </c>
      <c r="BD482" t="s">
        <v>100</v>
      </c>
      <c r="BE482" t="s">
        <v>74</v>
      </c>
      <c r="BF482" t="s">
        <v>101</v>
      </c>
      <c r="BI482" t="s">
        <v>72</v>
      </c>
      <c r="BJ482" t="s">
        <v>74</v>
      </c>
    </row>
    <row r="483" spans="1:62" x14ac:dyDescent="0.25">
      <c r="A483" s="5">
        <f>COUNTIF($B$1:B483,REPORTE!$C$3)</f>
        <v>1</v>
      </c>
      <c r="B483" s="3">
        <v>234898</v>
      </c>
      <c r="C483" t="s">
        <v>59</v>
      </c>
      <c r="D483" t="s">
        <v>60</v>
      </c>
      <c r="E483" t="s">
        <v>61</v>
      </c>
      <c r="F483" t="s">
        <v>1701</v>
      </c>
      <c r="G483" t="s">
        <v>4006</v>
      </c>
      <c r="H483" t="s">
        <v>120</v>
      </c>
      <c r="I483" t="s">
        <v>65</v>
      </c>
      <c r="J483" t="s">
        <v>1881</v>
      </c>
      <c r="K483" t="s">
        <v>4049</v>
      </c>
      <c r="L483" t="s">
        <v>4050</v>
      </c>
      <c r="M483" t="s">
        <v>4051</v>
      </c>
      <c r="N483" t="s">
        <v>70</v>
      </c>
      <c r="O483" t="s">
        <v>4052</v>
      </c>
      <c r="P483" t="s">
        <v>72</v>
      </c>
      <c r="Q483" t="s">
        <v>4088</v>
      </c>
      <c r="R483" t="s">
        <v>74</v>
      </c>
      <c r="S483" t="s">
        <v>75</v>
      </c>
      <c r="T483" t="s">
        <v>75</v>
      </c>
      <c r="U483" t="s">
        <v>140</v>
      </c>
      <c r="V483" t="s">
        <v>77</v>
      </c>
      <c r="W483" t="s">
        <v>4089</v>
      </c>
      <c r="X483" t="s">
        <v>407</v>
      </c>
      <c r="Y483" t="s">
        <v>408</v>
      </c>
      <c r="Z483" t="s">
        <v>81</v>
      </c>
      <c r="AA483" t="s">
        <v>82</v>
      </c>
      <c r="AD483" t="s">
        <v>83</v>
      </c>
      <c r="AE483" t="s">
        <v>84</v>
      </c>
      <c r="AF483" s="1">
        <v>36526</v>
      </c>
      <c r="AG483" s="3">
        <v>24679930</v>
      </c>
      <c r="AH483" t="s">
        <v>4090</v>
      </c>
      <c r="AI483" s="1">
        <v>23370</v>
      </c>
      <c r="AJ483" t="s">
        <v>111</v>
      </c>
      <c r="AK483" t="s">
        <v>4091</v>
      </c>
      <c r="AL483" t="s">
        <v>369</v>
      </c>
      <c r="AM483" t="s">
        <v>4092</v>
      </c>
      <c r="AN483" t="str">
        <f t="shared" si="8"/>
        <v>ACURIO APARICIO NATIVIDAD RINA</v>
      </c>
      <c r="AO483" t="s">
        <v>92</v>
      </c>
      <c r="AP483" t="s">
        <v>100</v>
      </c>
      <c r="AQ483" t="s">
        <v>119</v>
      </c>
      <c r="AR483" t="s">
        <v>92</v>
      </c>
      <c r="AS483" t="s">
        <v>119</v>
      </c>
      <c r="AT483" t="s">
        <v>100</v>
      </c>
      <c r="AU483" t="s">
        <v>100</v>
      </c>
      <c r="AV483" t="s">
        <v>119</v>
      </c>
      <c r="AW483" t="s">
        <v>95</v>
      </c>
      <c r="AX483" t="s">
        <v>136</v>
      </c>
      <c r="AZ483" t="s">
        <v>119</v>
      </c>
      <c r="BB483" t="s">
        <v>4093</v>
      </c>
      <c r="BC483" t="s">
        <v>4094</v>
      </c>
      <c r="BD483" t="s">
        <v>100</v>
      </c>
      <c r="BE483" t="s">
        <v>74</v>
      </c>
      <c r="BF483" t="s">
        <v>101</v>
      </c>
      <c r="BI483" t="s">
        <v>72</v>
      </c>
      <c r="BJ483" t="s">
        <v>74</v>
      </c>
    </row>
    <row r="484" spans="1:62" x14ac:dyDescent="0.25">
      <c r="A484" s="5">
        <f>COUNTIF($B$1:B484,REPORTE!$C$3)</f>
        <v>1</v>
      </c>
      <c r="B484" s="3">
        <v>234898</v>
      </c>
      <c r="C484" t="s">
        <v>59</v>
      </c>
      <c r="D484" t="s">
        <v>60</v>
      </c>
      <c r="E484" t="s">
        <v>61</v>
      </c>
      <c r="F484" t="s">
        <v>1701</v>
      </c>
      <c r="G484" t="s">
        <v>4006</v>
      </c>
      <c r="H484" t="s">
        <v>120</v>
      </c>
      <c r="I484" t="s">
        <v>65</v>
      </c>
      <c r="J484" t="s">
        <v>1881</v>
      </c>
      <c r="K484" t="s">
        <v>4049</v>
      </c>
      <c r="L484" t="s">
        <v>4050</v>
      </c>
      <c r="M484" t="s">
        <v>4051</v>
      </c>
      <c r="N484" t="s">
        <v>70</v>
      </c>
      <c r="O484" t="s">
        <v>4052</v>
      </c>
      <c r="P484" t="s">
        <v>72</v>
      </c>
      <c r="Q484" t="s">
        <v>4095</v>
      </c>
      <c r="R484" t="s">
        <v>74</v>
      </c>
      <c r="S484" t="s">
        <v>75</v>
      </c>
      <c r="T484" t="s">
        <v>75</v>
      </c>
      <c r="U484" t="s">
        <v>160</v>
      </c>
      <c r="V484" t="s">
        <v>77</v>
      </c>
      <c r="W484" t="s">
        <v>4096</v>
      </c>
      <c r="X484" t="s">
        <v>181</v>
      </c>
      <c r="Y484" t="s">
        <v>143</v>
      </c>
      <c r="Z484" t="s">
        <v>81</v>
      </c>
      <c r="AA484" t="s">
        <v>82</v>
      </c>
      <c r="AD484" t="s">
        <v>83</v>
      </c>
      <c r="AE484" t="s">
        <v>84</v>
      </c>
      <c r="AF484" s="1">
        <v>36526</v>
      </c>
      <c r="AG484" s="3">
        <v>24710934</v>
      </c>
      <c r="AH484" t="s">
        <v>4097</v>
      </c>
      <c r="AI484" s="1">
        <v>24452</v>
      </c>
      <c r="AJ484" t="s">
        <v>86</v>
      </c>
      <c r="AK484" t="s">
        <v>654</v>
      </c>
      <c r="AL484" t="s">
        <v>3848</v>
      </c>
      <c r="AM484" t="s">
        <v>4098</v>
      </c>
      <c r="AN484" t="str">
        <f t="shared" si="8"/>
        <v>VERA HUAMANVILCA DAMASO</v>
      </c>
      <c r="AO484" t="s">
        <v>92</v>
      </c>
      <c r="AP484" t="s">
        <v>100</v>
      </c>
      <c r="AQ484" t="s">
        <v>119</v>
      </c>
      <c r="AR484" t="s">
        <v>92</v>
      </c>
      <c r="AS484" t="s">
        <v>4099</v>
      </c>
      <c r="AT484" t="s">
        <v>100</v>
      </c>
      <c r="AU484" t="s">
        <v>100</v>
      </c>
      <c r="AV484" t="s">
        <v>119</v>
      </c>
      <c r="AW484" t="s">
        <v>95</v>
      </c>
      <c r="AX484" t="s">
        <v>136</v>
      </c>
      <c r="AZ484" t="s">
        <v>119</v>
      </c>
      <c r="BB484" t="s">
        <v>119</v>
      </c>
      <c r="BC484" t="s">
        <v>119</v>
      </c>
      <c r="BD484" t="s">
        <v>100</v>
      </c>
      <c r="BE484" t="s">
        <v>74</v>
      </c>
      <c r="BF484" t="s">
        <v>101</v>
      </c>
      <c r="BI484" t="s">
        <v>72</v>
      </c>
      <c r="BJ484" t="s">
        <v>74</v>
      </c>
    </row>
    <row r="485" spans="1:62" x14ac:dyDescent="0.25">
      <c r="A485" s="5">
        <f>COUNTIF($B$1:B485,REPORTE!$C$3)</f>
        <v>1</v>
      </c>
      <c r="B485" s="3">
        <v>234898</v>
      </c>
      <c r="C485" t="s">
        <v>59</v>
      </c>
      <c r="D485" t="s">
        <v>60</v>
      </c>
      <c r="E485" t="s">
        <v>61</v>
      </c>
      <c r="F485" t="s">
        <v>1701</v>
      </c>
      <c r="G485" t="s">
        <v>4006</v>
      </c>
      <c r="H485" t="s">
        <v>120</v>
      </c>
      <c r="I485" t="s">
        <v>65</v>
      </c>
      <c r="J485" t="s">
        <v>1881</v>
      </c>
      <c r="K485" t="s">
        <v>4049</v>
      </c>
      <c r="L485" t="s">
        <v>4050</v>
      </c>
      <c r="M485" t="s">
        <v>4051</v>
      </c>
      <c r="N485" t="s">
        <v>70</v>
      </c>
      <c r="O485" t="s">
        <v>4052</v>
      </c>
      <c r="P485" t="s">
        <v>72</v>
      </c>
      <c r="Q485" t="s">
        <v>4100</v>
      </c>
      <c r="R485" t="s">
        <v>74</v>
      </c>
      <c r="S485" t="s">
        <v>75</v>
      </c>
      <c r="T485" t="s">
        <v>75</v>
      </c>
      <c r="U485" t="s">
        <v>160</v>
      </c>
      <c r="V485" t="s">
        <v>77</v>
      </c>
      <c r="W485" t="s">
        <v>4101</v>
      </c>
      <c r="X485" t="s">
        <v>108</v>
      </c>
      <c r="Y485" t="s">
        <v>109</v>
      </c>
      <c r="Z485" t="s">
        <v>81</v>
      </c>
      <c r="AA485" t="s">
        <v>82</v>
      </c>
      <c r="AD485" t="s">
        <v>83</v>
      </c>
      <c r="AE485" t="s">
        <v>84</v>
      </c>
      <c r="AF485" s="1">
        <v>43525</v>
      </c>
      <c r="AG485" s="3">
        <v>40426426</v>
      </c>
      <c r="AH485" t="s">
        <v>4102</v>
      </c>
      <c r="AI485" s="1">
        <v>28834</v>
      </c>
      <c r="AJ485" t="s">
        <v>111</v>
      </c>
      <c r="AK485" t="s">
        <v>1010</v>
      </c>
      <c r="AL485" t="s">
        <v>4103</v>
      </c>
      <c r="AM485" t="s">
        <v>4104</v>
      </c>
      <c r="AN485" t="str">
        <f t="shared" si="8"/>
        <v>PAUCAR SULLCA SANDY MERIDA</v>
      </c>
      <c r="AO485" t="s">
        <v>90</v>
      </c>
      <c r="AP485" s="1">
        <v>42474</v>
      </c>
      <c r="AQ485" t="s">
        <v>4105</v>
      </c>
      <c r="AR485" t="s">
        <v>92</v>
      </c>
      <c r="AS485" t="s">
        <v>101</v>
      </c>
      <c r="AT485" s="1">
        <v>42474</v>
      </c>
      <c r="AU485" s="1">
        <v>2</v>
      </c>
      <c r="AV485" t="s">
        <v>94</v>
      </c>
      <c r="AW485" t="s">
        <v>95</v>
      </c>
      <c r="AX485" t="s">
        <v>96</v>
      </c>
      <c r="AZ485" t="s">
        <v>4106</v>
      </c>
      <c r="BB485" t="s">
        <v>4107</v>
      </c>
      <c r="BC485" t="s">
        <v>119</v>
      </c>
      <c r="BD485" t="s">
        <v>100</v>
      </c>
      <c r="BE485" t="s">
        <v>74</v>
      </c>
      <c r="BF485" t="s">
        <v>101</v>
      </c>
      <c r="BI485" t="s">
        <v>72</v>
      </c>
      <c r="BJ485" t="s">
        <v>74</v>
      </c>
    </row>
    <row r="486" spans="1:62" x14ac:dyDescent="0.25">
      <c r="A486" s="5">
        <f>COUNTIF($B$1:B486,REPORTE!$C$3)</f>
        <v>1</v>
      </c>
      <c r="B486" s="3">
        <v>234898</v>
      </c>
      <c r="C486" t="s">
        <v>59</v>
      </c>
      <c r="D486" t="s">
        <v>60</v>
      </c>
      <c r="E486" t="s">
        <v>61</v>
      </c>
      <c r="F486" t="s">
        <v>1701</v>
      </c>
      <c r="G486" t="s">
        <v>4006</v>
      </c>
      <c r="H486" t="s">
        <v>120</v>
      </c>
      <c r="I486" t="s">
        <v>65</v>
      </c>
      <c r="J486" t="s">
        <v>1881</v>
      </c>
      <c r="K486" t="s">
        <v>4049</v>
      </c>
      <c r="L486" t="s">
        <v>4050</v>
      </c>
      <c r="M486" t="s">
        <v>4051</v>
      </c>
      <c r="N486" t="s">
        <v>70</v>
      </c>
      <c r="O486" t="s">
        <v>4052</v>
      </c>
      <c r="P486" t="s">
        <v>72</v>
      </c>
      <c r="Q486" t="s">
        <v>4108</v>
      </c>
      <c r="R486" t="s">
        <v>74</v>
      </c>
      <c r="S486" t="s">
        <v>75</v>
      </c>
      <c r="T486" t="s">
        <v>75</v>
      </c>
      <c r="U486" t="s">
        <v>160</v>
      </c>
      <c r="V486" t="s">
        <v>77</v>
      </c>
      <c r="W486" t="s">
        <v>689</v>
      </c>
      <c r="X486" t="s">
        <v>181</v>
      </c>
      <c r="Y486" t="s">
        <v>143</v>
      </c>
      <c r="Z486" t="s">
        <v>81</v>
      </c>
      <c r="AA486" t="s">
        <v>82</v>
      </c>
      <c r="AD486" t="s">
        <v>83</v>
      </c>
      <c r="AE486" t="s">
        <v>84</v>
      </c>
      <c r="AF486" s="1">
        <v>36526</v>
      </c>
      <c r="AG486" s="3">
        <v>24662947</v>
      </c>
      <c r="AH486" t="s">
        <v>4109</v>
      </c>
      <c r="AI486" s="1">
        <v>22930</v>
      </c>
      <c r="AJ486" t="s">
        <v>111</v>
      </c>
      <c r="AK486" t="s">
        <v>4110</v>
      </c>
      <c r="AL486" t="s">
        <v>246</v>
      </c>
      <c r="AM486" t="s">
        <v>4111</v>
      </c>
      <c r="AN486" t="str">
        <f t="shared" si="8"/>
        <v>LLIMPI RAMOS FERMINA</v>
      </c>
      <c r="AO486" t="s">
        <v>92</v>
      </c>
      <c r="AP486" t="s">
        <v>100</v>
      </c>
      <c r="AQ486" t="s">
        <v>119</v>
      </c>
      <c r="AR486" t="s">
        <v>92</v>
      </c>
      <c r="AS486" t="s">
        <v>119</v>
      </c>
      <c r="AT486" t="s">
        <v>100</v>
      </c>
      <c r="AU486" t="s">
        <v>100</v>
      </c>
      <c r="AV486" t="s">
        <v>119</v>
      </c>
      <c r="AW486" t="s">
        <v>95</v>
      </c>
      <c r="AX486" t="s">
        <v>136</v>
      </c>
      <c r="AZ486" t="s">
        <v>119</v>
      </c>
      <c r="BB486" t="s">
        <v>4112</v>
      </c>
      <c r="BC486" t="s">
        <v>4113</v>
      </c>
      <c r="BD486" t="s">
        <v>100</v>
      </c>
      <c r="BE486" t="s">
        <v>74</v>
      </c>
      <c r="BF486" t="s">
        <v>101</v>
      </c>
      <c r="BI486" t="s">
        <v>72</v>
      </c>
      <c r="BJ486" t="s">
        <v>74</v>
      </c>
    </row>
    <row r="487" spans="1:62" x14ac:dyDescent="0.25">
      <c r="A487" s="5">
        <f>COUNTIF($B$1:B487,REPORTE!$C$3)</f>
        <v>1</v>
      </c>
      <c r="B487" s="3">
        <v>234898</v>
      </c>
      <c r="C487" t="s">
        <v>59</v>
      </c>
      <c r="D487" t="s">
        <v>60</v>
      </c>
      <c r="E487" t="s">
        <v>61</v>
      </c>
      <c r="F487" t="s">
        <v>1701</v>
      </c>
      <c r="G487" t="s">
        <v>4006</v>
      </c>
      <c r="H487" t="s">
        <v>120</v>
      </c>
      <c r="I487" t="s">
        <v>65</v>
      </c>
      <c r="J487" t="s">
        <v>1881</v>
      </c>
      <c r="K487" t="s">
        <v>4049</v>
      </c>
      <c r="L487" t="s">
        <v>4050</v>
      </c>
      <c r="M487" t="s">
        <v>4051</v>
      </c>
      <c r="N487" t="s">
        <v>70</v>
      </c>
      <c r="O487" t="s">
        <v>4052</v>
      </c>
      <c r="P487" t="s">
        <v>72</v>
      </c>
      <c r="Q487" t="s">
        <v>4114</v>
      </c>
      <c r="R487" t="s">
        <v>74</v>
      </c>
      <c r="S487" t="s">
        <v>75</v>
      </c>
      <c r="T487" t="s">
        <v>75</v>
      </c>
      <c r="U487" t="s">
        <v>160</v>
      </c>
      <c r="V487" t="s">
        <v>141</v>
      </c>
      <c r="W487" t="s">
        <v>4115</v>
      </c>
      <c r="X487" t="s">
        <v>74</v>
      </c>
      <c r="Y487" t="s">
        <v>143</v>
      </c>
      <c r="Z487" t="s">
        <v>81</v>
      </c>
      <c r="AA487" t="s">
        <v>82</v>
      </c>
      <c r="AB487" s="1">
        <v>44986</v>
      </c>
      <c r="AC487" s="1">
        <v>45291</v>
      </c>
      <c r="AD487" t="s">
        <v>83</v>
      </c>
      <c r="AE487" t="s">
        <v>146</v>
      </c>
      <c r="AF487" t="s">
        <v>100</v>
      </c>
      <c r="AG487" s="3">
        <v>43682806</v>
      </c>
      <c r="AH487" t="s">
        <v>4116</v>
      </c>
      <c r="AI487" s="1">
        <v>31552</v>
      </c>
      <c r="AJ487" t="s">
        <v>111</v>
      </c>
      <c r="AK487" t="s">
        <v>842</v>
      </c>
      <c r="AL487" t="s">
        <v>4117</v>
      </c>
      <c r="AM487" t="s">
        <v>4118</v>
      </c>
      <c r="AN487" t="str">
        <f t="shared" si="8"/>
        <v>CONDORI CCANA JEANETTE</v>
      </c>
      <c r="AO487" t="s">
        <v>90</v>
      </c>
      <c r="AP487" s="1">
        <v>2</v>
      </c>
      <c r="AQ487" t="s">
        <v>4119</v>
      </c>
      <c r="AR487" t="s">
        <v>150</v>
      </c>
      <c r="AS487" t="s">
        <v>101</v>
      </c>
      <c r="AT487" s="1">
        <v>2</v>
      </c>
      <c r="AU487" s="1">
        <v>2</v>
      </c>
      <c r="AV487" t="s">
        <v>296</v>
      </c>
      <c r="AW487" t="s">
        <v>95</v>
      </c>
      <c r="AX487" t="s">
        <v>200</v>
      </c>
      <c r="AY487" t="s">
        <v>153</v>
      </c>
      <c r="AZ487" t="s">
        <v>201</v>
      </c>
      <c r="BA487" t="s">
        <v>155</v>
      </c>
      <c r="BB487" t="s">
        <v>4120</v>
      </c>
      <c r="BC487" t="s">
        <v>4121</v>
      </c>
      <c r="BD487" s="1">
        <v>44985</v>
      </c>
      <c r="BE487" t="s">
        <v>4122</v>
      </c>
      <c r="BF487" t="s">
        <v>74</v>
      </c>
      <c r="BI487" t="s">
        <v>72</v>
      </c>
      <c r="BJ487" t="s">
        <v>74</v>
      </c>
    </row>
    <row r="488" spans="1:62" x14ac:dyDescent="0.25">
      <c r="A488" s="5">
        <f>COUNTIF($B$1:B488,REPORTE!$C$3)</f>
        <v>1</v>
      </c>
      <c r="B488" s="3">
        <v>234898</v>
      </c>
      <c r="C488" t="s">
        <v>59</v>
      </c>
      <c r="D488" t="s">
        <v>60</v>
      </c>
      <c r="E488" t="s">
        <v>61</v>
      </c>
      <c r="F488" t="s">
        <v>1701</v>
      </c>
      <c r="G488" t="s">
        <v>4006</v>
      </c>
      <c r="H488" t="s">
        <v>120</v>
      </c>
      <c r="I488" t="s">
        <v>65</v>
      </c>
      <c r="J488" t="s">
        <v>1881</v>
      </c>
      <c r="K488" t="s">
        <v>4049</v>
      </c>
      <c r="L488" t="s">
        <v>4050</v>
      </c>
      <c r="M488" t="s">
        <v>4051</v>
      </c>
      <c r="N488" t="s">
        <v>70</v>
      </c>
      <c r="O488" t="s">
        <v>4052</v>
      </c>
      <c r="P488" t="s">
        <v>72</v>
      </c>
      <c r="Q488" t="s">
        <v>4123</v>
      </c>
      <c r="R488" t="s">
        <v>74</v>
      </c>
      <c r="S488" t="s">
        <v>75</v>
      </c>
      <c r="T488" t="s">
        <v>75</v>
      </c>
      <c r="U488" t="s">
        <v>160</v>
      </c>
      <c r="V488" t="s">
        <v>77</v>
      </c>
      <c r="W488" t="s">
        <v>3343</v>
      </c>
      <c r="X488" t="s">
        <v>407</v>
      </c>
      <c r="Y488" t="s">
        <v>408</v>
      </c>
      <c r="Z488" t="s">
        <v>81</v>
      </c>
      <c r="AA488" t="s">
        <v>82</v>
      </c>
      <c r="AD488" t="s">
        <v>83</v>
      </c>
      <c r="AE488" t="s">
        <v>84</v>
      </c>
      <c r="AF488" s="1">
        <v>42430</v>
      </c>
      <c r="AG488" s="3">
        <v>24703178</v>
      </c>
      <c r="AH488" t="s">
        <v>4124</v>
      </c>
      <c r="AI488" s="1">
        <v>25230</v>
      </c>
      <c r="AJ488" t="s">
        <v>111</v>
      </c>
      <c r="AK488" t="s">
        <v>1547</v>
      </c>
      <c r="AL488" t="s">
        <v>1744</v>
      </c>
      <c r="AM488" t="s">
        <v>4125</v>
      </c>
      <c r="AN488" t="str">
        <f t="shared" ref="AN488:AN538" si="9">CONCATENATE(AK488," ",AL488," ",AM488)</f>
        <v>RODRIGUEZ CHOQUE JUANA MARITZA</v>
      </c>
      <c r="AO488" t="s">
        <v>90</v>
      </c>
      <c r="AP488" s="1">
        <v>42474</v>
      </c>
      <c r="AQ488" t="s">
        <v>119</v>
      </c>
      <c r="AR488" t="s">
        <v>92</v>
      </c>
      <c r="AS488" t="s">
        <v>101</v>
      </c>
      <c r="AT488" s="1">
        <v>42474</v>
      </c>
      <c r="AU488" s="1">
        <v>42474</v>
      </c>
      <c r="AV488" t="s">
        <v>837</v>
      </c>
      <c r="AW488" t="s">
        <v>95</v>
      </c>
      <c r="AX488" t="s">
        <v>2829</v>
      </c>
      <c r="AZ488" t="s">
        <v>837</v>
      </c>
      <c r="BB488" t="s">
        <v>4126</v>
      </c>
      <c r="BC488" t="s">
        <v>119</v>
      </c>
      <c r="BD488" t="s">
        <v>100</v>
      </c>
      <c r="BE488" t="s">
        <v>74</v>
      </c>
      <c r="BF488" t="s">
        <v>101</v>
      </c>
      <c r="BI488" t="s">
        <v>72</v>
      </c>
      <c r="BJ488" t="s">
        <v>74</v>
      </c>
    </row>
    <row r="489" spans="1:62" x14ac:dyDescent="0.25">
      <c r="A489" s="5">
        <f>COUNTIF($B$1:B489,REPORTE!$C$3)</f>
        <v>1</v>
      </c>
      <c r="B489" s="3">
        <v>234898</v>
      </c>
      <c r="C489" t="s">
        <v>59</v>
      </c>
      <c r="D489" t="s">
        <v>60</v>
      </c>
      <c r="E489" t="s">
        <v>61</v>
      </c>
      <c r="F489" t="s">
        <v>1701</v>
      </c>
      <c r="G489" t="s">
        <v>4006</v>
      </c>
      <c r="H489" t="s">
        <v>120</v>
      </c>
      <c r="I489" t="s">
        <v>65</v>
      </c>
      <c r="J489" t="s">
        <v>1881</v>
      </c>
      <c r="K489" t="s">
        <v>4049</v>
      </c>
      <c r="L489" t="s">
        <v>4050</v>
      </c>
      <c r="M489" t="s">
        <v>4051</v>
      </c>
      <c r="N489" t="s">
        <v>70</v>
      </c>
      <c r="O489" t="s">
        <v>4052</v>
      </c>
      <c r="P489" t="s">
        <v>72</v>
      </c>
      <c r="Q489" t="s">
        <v>4127</v>
      </c>
      <c r="R489" t="s">
        <v>74</v>
      </c>
      <c r="S489" t="s">
        <v>75</v>
      </c>
      <c r="T489" t="s">
        <v>75</v>
      </c>
      <c r="U489" t="s">
        <v>160</v>
      </c>
      <c r="V489" t="s">
        <v>77</v>
      </c>
      <c r="W489" t="s">
        <v>689</v>
      </c>
      <c r="X489" t="s">
        <v>181</v>
      </c>
      <c r="Y489" t="s">
        <v>143</v>
      </c>
      <c r="Z489" t="s">
        <v>81</v>
      </c>
      <c r="AA489" t="s">
        <v>82</v>
      </c>
      <c r="AD489" t="s">
        <v>83</v>
      </c>
      <c r="AE489" t="s">
        <v>84</v>
      </c>
      <c r="AF489" s="1">
        <v>36526</v>
      </c>
      <c r="AG489" s="3">
        <v>24663566</v>
      </c>
      <c r="AH489" t="s">
        <v>4128</v>
      </c>
      <c r="AI489" s="1">
        <v>24033</v>
      </c>
      <c r="AJ489" t="s">
        <v>86</v>
      </c>
      <c r="AK489" t="s">
        <v>2814</v>
      </c>
      <c r="AL489" t="s">
        <v>148</v>
      </c>
      <c r="AM489" t="s">
        <v>4129</v>
      </c>
      <c r="AN489" t="str">
        <f t="shared" si="9"/>
        <v>ROMAN CABALLERO JOHN GREGORIO</v>
      </c>
      <c r="AO489" t="s">
        <v>92</v>
      </c>
      <c r="AP489" t="s">
        <v>100</v>
      </c>
      <c r="AQ489" t="s">
        <v>119</v>
      </c>
      <c r="AR489" t="s">
        <v>92</v>
      </c>
      <c r="AS489" t="s">
        <v>4130</v>
      </c>
      <c r="AT489" t="s">
        <v>100</v>
      </c>
      <c r="AU489" t="s">
        <v>100</v>
      </c>
      <c r="AV489" t="s">
        <v>119</v>
      </c>
      <c r="AW489" t="s">
        <v>95</v>
      </c>
      <c r="AX489" t="s">
        <v>136</v>
      </c>
      <c r="AZ489" t="s">
        <v>119</v>
      </c>
      <c r="BB489" t="s">
        <v>4131</v>
      </c>
      <c r="BC489" t="s">
        <v>119</v>
      </c>
      <c r="BD489" t="s">
        <v>100</v>
      </c>
      <c r="BE489" t="s">
        <v>74</v>
      </c>
      <c r="BF489" t="s">
        <v>101</v>
      </c>
      <c r="BI489" t="s">
        <v>72</v>
      </c>
      <c r="BJ489" t="s">
        <v>74</v>
      </c>
    </row>
    <row r="490" spans="1:62" x14ac:dyDescent="0.25">
      <c r="A490" s="5">
        <f>COUNTIF($B$1:B490,REPORTE!$C$3)</f>
        <v>1</v>
      </c>
      <c r="B490" s="3">
        <v>234898</v>
      </c>
      <c r="C490" t="s">
        <v>59</v>
      </c>
      <c r="D490" t="s">
        <v>60</v>
      </c>
      <c r="E490" t="s">
        <v>61</v>
      </c>
      <c r="F490" t="s">
        <v>1701</v>
      </c>
      <c r="G490" t="s">
        <v>4006</v>
      </c>
      <c r="H490" t="s">
        <v>120</v>
      </c>
      <c r="I490" t="s">
        <v>65</v>
      </c>
      <c r="J490" t="s">
        <v>1881</v>
      </c>
      <c r="K490" t="s">
        <v>4049</v>
      </c>
      <c r="L490" t="s">
        <v>4050</v>
      </c>
      <c r="M490" t="s">
        <v>4051</v>
      </c>
      <c r="N490" t="s">
        <v>70</v>
      </c>
      <c r="O490" t="s">
        <v>4052</v>
      </c>
      <c r="P490" t="s">
        <v>72</v>
      </c>
      <c r="Q490" t="s">
        <v>4132</v>
      </c>
      <c r="R490" t="s">
        <v>74</v>
      </c>
      <c r="S490" t="s">
        <v>75</v>
      </c>
      <c r="T490" t="s">
        <v>75</v>
      </c>
      <c r="U490" t="s">
        <v>160</v>
      </c>
      <c r="V490" t="s">
        <v>141</v>
      </c>
      <c r="W490" t="s">
        <v>4133</v>
      </c>
      <c r="X490" t="s">
        <v>74</v>
      </c>
      <c r="Y490" t="s">
        <v>143</v>
      </c>
      <c r="Z490" t="s">
        <v>81</v>
      </c>
      <c r="AA490" t="s">
        <v>82</v>
      </c>
      <c r="AB490" s="1">
        <v>44986</v>
      </c>
      <c r="AC490" s="1">
        <v>45291</v>
      </c>
      <c r="AD490" t="s">
        <v>83</v>
      </c>
      <c r="AE490" t="s">
        <v>146</v>
      </c>
      <c r="AF490" t="s">
        <v>100</v>
      </c>
      <c r="AG490" s="3">
        <v>42157175</v>
      </c>
      <c r="AH490" t="s">
        <v>4134</v>
      </c>
      <c r="AI490" s="1">
        <v>30657</v>
      </c>
      <c r="AJ490" t="s">
        <v>111</v>
      </c>
      <c r="AK490" t="s">
        <v>4135</v>
      </c>
      <c r="AL490" t="s">
        <v>4136</v>
      </c>
      <c r="AM490" t="s">
        <v>4137</v>
      </c>
      <c r="AN490" t="str">
        <f t="shared" si="9"/>
        <v>SAPACAYO SILLOCA YENI</v>
      </c>
      <c r="AO490" t="s">
        <v>90</v>
      </c>
      <c r="AP490" s="1">
        <v>2</v>
      </c>
      <c r="AQ490" t="s">
        <v>119</v>
      </c>
      <c r="AR490" t="s">
        <v>150</v>
      </c>
      <c r="AS490" t="s">
        <v>101</v>
      </c>
      <c r="AT490" s="1">
        <v>2</v>
      </c>
      <c r="AU490" s="1">
        <v>2</v>
      </c>
      <c r="AV490" t="s">
        <v>94</v>
      </c>
      <c r="AW490" t="s">
        <v>95</v>
      </c>
      <c r="AX490" t="s">
        <v>200</v>
      </c>
      <c r="AY490" t="s">
        <v>153</v>
      </c>
      <c r="AZ490" t="s">
        <v>201</v>
      </c>
      <c r="BA490" t="s">
        <v>155</v>
      </c>
      <c r="BB490" t="s">
        <v>4138</v>
      </c>
      <c r="BC490" t="s">
        <v>4139</v>
      </c>
      <c r="BD490" s="1">
        <v>44985</v>
      </c>
      <c r="BE490" t="s">
        <v>4140</v>
      </c>
      <c r="BF490" t="s">
        <v>74</v>
      </c>
      <c r="BI490" t="s">
        <v>72</v>
      </c>
      <c r="BJ490" t="s">
        <v>74</v>
      </c>
    </row>
    <row r="491" spans="1:62" x14ac:dyDescent="0.25">
      <c r="A491" s="5">
        <f>COUNTIF($B$1:B491,REPORTE!$C$3)</f>
        <v>1</v>
      </c>
      <c r="B491" s="3">
        <v>234898</v>
      </c>
      <c r="C491" t="s">
        <v>59</v>
      </c>
      <c r="D491" t="s">
        <v>60</v>
      </c>
      <c r="E491" t="s">
        <v>61</v>
      </c>
      <c r="F491" t="s">
        <v>1701</v>
      </c>
      <c r="G491" t="s">
        <v>4006</v>
      </c>
      <c r="H491" t="s">
        <v>120</v>
      </c>
      <c r="I491" t="s">
        <v>65</v>
      </c>
      <c r="J491" t="s">
        <v>1881</v>
      </c>
      <c r="K491" t="s">
        <v>4049</v>
      </c>
      <c r="L491" t="s">
        <v>4050</v>
      </c>
      <c r="M491" t="s">
        <v>4051</v>
      </c>
      <c r="N491" t="s">
        <v>70</v>
      </c>
      <c r="O491" t="s">
        <v>4052</v>
      </c>
      <c r="P491" t="s">
        <v>72</v>
      </c>
      <c r="Q491" t="s">
        <v>4141</v>
      </c>
      <c r="R491" t="s">
        <v>74</v>
      </c>
      <c r="S491" t="s">
        <v>75</v>
      </c>
      <c r="T491" t="s">
        <v>75</v>
      </c>
      <c r="U491" t="s">
        <v>160</v>
      </c>
      <c r="V491" t="s">
        <v>77</v>
      </c>
      <c r="W491" t="s">
        <v>2336</v>
      </c>
      <c r="X491" t="s">
        <v>181</v>
      </c>
      <c r="Y491" t="s">
        <v>143</v>
      </c>
      <c r="Z491" t="s">
        <v>81</v>
      </c>
      <c r="AA491" t="s">
        <v>82</v>
      </c>
      <c r="AD491" t="s">
        <v>83</v>
      </c>
      <c r="AE491" t="s">
        <v>84</v>
      </c>
      <c r="AF491" s="1">
        <v>36526</v>
      </c>
      <c r="AG491" s="3">
        <v>24661738</v>
      </c>
      <c r="AH491" t="s">
        <v>4142</v>
      </c>
      <c r="AI491" s="1">
        <v>24022</v>
      </c>
      <c r="AJ491" t="s">
        <v>111</v>
      </c>
      <c r="AK491" t="s">
        <v>264</v>
      </c>
      <c r="AL491" t="s">
        <v>1068</v>
      </c>
      <c r="AM491" t="s">
        <v>4143</v>
      </c>
      <c r="AN491" t="str">
        <f t="shared" si="9"/>
        <v>QUISPE AGUILAR ROSARIO</v>
      </c>
      <c r="AO491" t="s">
        <v>92</v>
      </c>
      <c r="AP491" t="s">
        <v>100</v>
      </c>
      <c r="AQ491" t="s">
        <v>119</v>
      </c>
      <c r="AR491" t="s">
        <v>92</v>
      </c>
      <c r="AS491" t="s">
        <v>119</v>
      </c>
      <c r="AT491" t="s">
        <v>100</v>
      </c>
      <c r="AU491" t="s">
        <v>100</v>
      </c>
      <c r="AV491" t="s">
        <v>119</v>
      </c>
      <c r="AW491" t="s">
        <v>95</v>
      </c>
      <c r="AX491" t="s">
        <v>136</v>
      </c>
      <c r="AZ491" t="s">
        <v>119</v>
      </c>
      <c r="BB491" t="s">
        <v>4144</v>
      </c>
      <c r="BC491" t="s">
        <v>119</v>
      </c>
      <c r="BD491" t="s">
        <v>100</v>
      </c>
      <c r="BE491" t="s">
        <v>74</v>
      </c>
      <c r="BF491" t="s">
        <v>101</v>
      </c>
      <c r="BI491" t="s">
        <v>72</v>
      </c>
      <c r="BJ491" t="s">
        <v>74</v>
      </c>
    </row>
    <row r="492" spans="1:62" x14ac:dyDescent="0.25">
      <c r="A492" s="5">
        <f>COUNTIF($B$1:B492,REPORTE!$C$3)</f>
        <v>1</v>
      </c>
      <c r="B492" s="3">
        <v>234898</v>
      </c>
      <c r="C492" t="s">
        <v>59</v>
      </c>
      <c r="D492" t="s">
        <v>60</v>
      </c>
      <c r="E492" t="s">
        <v>61</v>
      </c>
      <c r="F492" t="s">
        <v>1701</v>
      </c>
      <c r="G492" t="s">
        <v>4006</v>
      </c>
      <c r="H492" t="s">
        <v>120</v>
      </c>
      <c r="I492" t="s">
        <v>65</v>
      </c>
      <c r="J492" t="s">
        <v>1881</v>
      </c>
      <c r="K492" t="s">
        <v>4049</v>
      </c>
      <c r="L492" t="s">
        <v>4050</v>
      </c>
      <c r="M492" t="s">
        <v>4051</v>
      </c>
      <c r="N492" t="s">
        <v>70</v>
      </c>
      <c r="O492" t="s">
        <v>4052</v>
      </c>
      <c r="P492" t="s">
        <v>72</v>
      </c>
      <c r="Q492" t="s">
        <v>4145</v>
      </c>
      <c r="R492" t="s">
        <v>74</v>
      </c>
      <c r="S492" t="s">
        <v>75</v>
      </c>
      <c r="T492" t="s">
        <v>75</v>
      </c>
      <c r="U492" t="s">
        <v>160</v>
      </c>
      <c r="V492" t="s">
        <v>77</v>
      </c>
      <c r="W492" t="s">
        <v>4146</v>
      </c>
      <c r="X492" t="s">
        <v>181</v>
      </c>
      <c r="Y492" t="s">
        <v>143</v>
      </c>
      <c r="Z492" t="s">
        <v>81</v>
      </c>
      <c r="AA492" t="s">
        <v>82</v>
      </c>
      <c r="AD492" t="s">
        <v>83</v>
      </c>
      <c r="AE492" t="s">
        <v>84</v>
      </c>
      <c r="AF492" s="1">
        <v>36526</v>
      </c>
      <c r="AG492" s="3">
        <v>24670645</v>
      </c>
      <c r="AH492" t="s">
        <v>4147</v>
      </c>
      <c r="AI492" s="1">
        <v>21743</v>
      </c>
      <c r="AJ492" t="s">
        <v>86</v>
      </c>
      <c r="AK492" t="s">
        <v>264</v>
      </c>
      <c r="AL492" t="s">
        <v>1723</v>
      </c>
      <c r="AM492" t="s">
        <v>1841</v>
      </c>
      <c r="AN492" t="str">
        <f t="shared" si="9"/>
        <v>QUISPE CHECYA ERNESTO</v>
      </c>
      <c r="AO492" t="s">
        <v>92</v>
      </c>
      <c r="AP492" t="s">
        <v>100</v>
      </c>
      <c r="AQ492" t="s">
        <v>119</v>
      </c>
      <c r="AR492" t="s">
        <v>92</v>
      </c>
      <c r="AS492" t="s">
        <v>4148</v>
      </c>
      <c r="AT492" t="s">
        <v>100</v>
      </c>
      <c r="AU492" t="s">
        <v>100</v>
      </c>
      <c r="AV492" t="s">
        <v>119</v>
      </c>
      <c r="AW492" t="s">
        <v>95</v>
      </c>
      <c r="AX492" t="s">
        <v>136</v>
      </c>
      <c r="AZ492" t="s">
        <v>119</v>
      </c>
      <c r="BB492" t="s">
        <v>4149</v>
      </c>
      <c r="BC492" t="s">
        <v>119</v>
      </c>
      <c r="BD492" t="s">
        <v>100</v>
      </c>
      <c r="BE492" t="s">
        <v>74</v>
      </c>
      <c r="BF492" t="s">
        <v>101</v>
      </c>
      <c r="BI492" t="s">
        <v>72</v>
      </c>
      <c r="BJ492" t="s">
        <v>74</v>
      </c>
    </row>
    <row r="493" spans="1:62" x14ac:dyDescent="0.25">
      <c r="A493" s="5">
        <f>COUNTIF($B$1:B493,REPORTE!$C$3)</f>
        <v>1</v>
      </c>
      <c r="B493" s="3">
        <v>234898</v>
      </c>
      <c r="C493" t="s">
        <v>59</v>
      </c>
      <c r="D493" t="s">
        <v>60</v>
      </c>
      <c r="E493" t="s">
        <v>61</v>
      </c>
      <c r="F493" t="s">
        <v>1701</v>
      </c>
      <c r="G493" t="s">
        <v>4006</v>
      </c>
      <c r="H493" t="s">
        <v>120</v>
      </c>
      <c r="I493" t="s">
        <v>65</v>
      </c>
      <c r="J493" t="s">
        <v>1881</v>
      </c>
      <c r="K493" t="s">
        <v>4049</v>
      </c>
      <c r="L493" t="s">
        <v>4050</v>
      </c>
      <c r="M493" t="s">
        <v>4051</v>
      </c>
      <c r="N493" t="s">
        <v>70</v>
      </c>
      <c r="O493" t="s">
        <v>4052</v>
      </c>
      <c r="P493" t="s">
        <v>72</v>
      </c>
      <c r="Q493" t="s">
        <v>4150</v>
      </c>
      <c r="R493" t="s">
        <v>74</v>
      </c>
      <c r="S493" t="s">
        <v>75</v>
      </c>
      <c r="T493" t="s">
        <v>75</v>
      </c>
      <c r="U493" t="s">
        <v>160</v>
      </c>
      <c r="V493" t="s">
        <v>141</v>
      </c>
      <c r="W493" t="s">
        <v>4151</v>
      </c>
      <c r="X493" t="s">
        <v>74</v>
      </c>
      <c r="Y493" t="s">
        <v>143</v>
      </c>
      <c r="Z493" t="s">
        <v>81</v>
      </c>
      <c r="AA493" t="s">
        <v>82</v>
      </c>
      <c r="AB493" s="1">
        <v>44986</v>
      </c>
      <c r="AC493" s="1">
        <v>45291</v>
      </c>
      <c r="AD493" t="s">
        <v>207</v>
      </c>
      <c r="AE493" t="s">
        <v>146</v>
      </c>
      <c r="AF493" t="s">
        <v>100</v>
      </c>
      <c r="AG493" s="3">
        <v>42627808</v>
      </c>
      <c r="AH493" t="s">
        <v>4152</v>
      </c>
      <c r="AI493" s="1">
        <v>30480</v>
      </c>
      <c r="AJ493" t="s">
        <v>111</v>
      </c>
      <c r="AK493" t="s">
        <v>4153</v>
      </c>
      <c r="AL493" t="s">
        <v>4154</v>
      </c>
      <c r="AM493" t="s">
        <v>4155</v>
      </c>
      <c r="AN493" t="str">
        <f t="shared" si="9"/>
        <v>CHELQUETUMA GARCES RUTH MERY</v>
      </c>
      <c r="AO493" t="s">
        <v>166</v>
      </c>
      <c r="AP493" s="1">
        <v>2</v>
      </c>
      <c r="AQ493" t="s">
        <v>101</v>
      </c>
      <c r="AR493" t="s">
        <v>279</v>
      </c>
      <c r="AS493" t="s">
        <v>4156</v>
      </c>
      <c r="AT493" s="1">
        <v>42801</v>
      </c>
      <c r="AU493" s="1">
        <v>42801</v>
      </c>
      <c r="AV493" t="s">
        <v>94</v>
      </c>
      <c r="AW493" t="s">
        <v>4157</v>
      </c>
      <c r="AX493" t="s">
        <v>200</v>
      </c>
      <c r="AY493" t="s">
        <v>153</v>
      </c>
      <c r="AZ493" t="s">
        <v>201</v>
      </c>
      <c r="BA493" t="s">
        <v>155</v>
      </c>
      <c r="BB493" t="s">
        <v>4158</v>
      </c>
      <c r="BC493" t="s">
        <v>4159</v>
      </c>
      <c r="BD493" s="1">
        <v>44971</v>
      </c>
      <c r="BE493" t="s">
        <v>4160</v>
      </c>
      <c r="BF493" t="s">
        <v>74</v>
      </c>
      <c r="BI493" t="s">
        <v>72</v>
      </c>
      <c r="BJ493" t="s">
        <v>74</v>
      </c>
    </row>
    <row r="494" spans="1:62" x14ac:dyDescent="0.25">
      <c r="A494" s="5">
        <f>COUNTIF($B$1:B494,REPORTE!$C$3)</f>
        <v>1</v>
      </c>
      <c r="B494" s="3">
        <v>234898</v>
      </c>
      <c r="C494" t="s">
        <v>59</v>
      </c>
      <c r="D494" t="s">
        <v>60</v>
      </c>
      <c r="E494" t="s">
        <v>61</v>
      </c>
      <c r="F494" t="s">
        <v>1701</v>
      </c>
      <c r="G494" t="s">
        <v>4006</v>
      </c>
      <c r="H494" t="s">
        <v>120</v>
      </c>
      <c r="I494" t="s">
        <v>65</v>
      </c>
      <c r="J494" t="s">
        <v>1881</v>
      </c>
      <c r="K494" t="s">
        <v>4049</v>
      </c>
      <c r="L494" t="s">
        <v>4050</v>
      </c>
      <c r="M494" t="s">
        <v>4051</v>
      </c>
      <c r="N494" t="s">
        <v>70</v>
      </c>
      <c r="O494" t="s">
        <v>4052</v>
      </c>
      <c r="P494" t="s">
        <v>72</v>
      </c>
      <c r="Q494" t="s">
        <v>4161</v>
      </c>
      <c r="R494" t="s">
        <v>74</v>
      </c>
      <c r="S494" t="s">
        <v>75</v>
      </c>
      <c r="T494" t="s">
        <v>75</v>
      </c>
      <c r="U494" t="s">
        <v>160</v>
      </c>
      <c r="V494" t="s">
        <v>77</v>
      </c>
      <c r="W494" t="s">
        <v>4162</v>
      </c>
      <c r="X494" t="s">
        <v>181</v>
      </c>
      <c r="Y494" t="s">
        <v>143</v>
      </c>
      <c r="Z494" t="s">
        <v>81</v>
      </c>
      <c r="AA494" t="s">
        <v>82</v>
      </c>
      <c r="AD494" t="s">
        <v>83</v>
      </c>
      <c r="AE494" t="s">
        <v>84</v>
      </c>
      <c r="AF494" s="1">
        <v>39356</v>
      </c>
      <c r="AG494" s="3">
        <v>24570013</v>
      </c>
      <c r="AH494" t="s">
        <v>4163</v>
      </c>
      <c r="AI494" s="1">
        <v>24719</v>
      </c>
      <c r="AJ494" t="s">
        <v>86</v>
      </c>
      <c r="AK494" t="s">
        <v>3119</v>
      </c>
      <c r="AL494" t="s">
        <v>835</v>
      </c>
      <c r="AM494" t="s">
        <v>4164</v>
      </c>
      <c r="AN494" t="str">
        <f t="shared" si="9"/>
        <v>PORCEL ESQUIVEL ROSALIO</v>
      </c>
      <c r="AO494" t="s">
        <v>90</v>
      </c>
      <c r="AP494" t="s">
        <v>100</v>
      </c>
      <c r="AQ494" t="s">
        <v>119</v>
      </c>
      <c r="AR494" t="s">
        <v>92</v>
      </c>
      <c r="AS494" t="s">
        <v>119</v>
      </c>
      <c r="AT494" t="s">
        <v>100</v>
      </c>
      <c r="AU494" t="s">
        <v>100</v>
      </c>
      <c r="AV494" t="s">
        <v>119</v>
      </c>
      <c r="AW494" t="s">
        <v>95</v>
      </c>
      <c r="AX494" t="s">
        <v>96</v>
      </c>
      <c r="AZ494" t="s">
        <v>201</v>
      </c>
      <c r="BB494" t="s">
        <v>4165</v>
      </c>
      <c r="BC494" t="s">
        <v>119</v>
      </c>
      <c r="BD494" t="s">
        <v>100</v>
      </c>
      <c r="BE494" t="s">
        <v>74</v>
      </c>
      <c r="BF494" t="s">
        <v>74</v>
      </c>
      <c r="BI494" t="s">
        <v>72</v>
      </c>
      <c r="BJ494" t="s">
        <v>74</v>
      </c>
    </row>
    <row r="495" spans="1:62" x14ac:dyDescent="0.25">
      <c r="A495" s="5">
        <f>COUNTIF($B$1:B495,REPORTE!$C$3)</f>
        <v>1</v>
      </c>
      <c r="B495" s="3">
        <v>234898</v>
      </c>
      <c r="C495" t="s">
        <v>59</v>
      </c>
      <c r="D495" t="s">
        <v>60</v>
      </c>
      <c r="E495" t="s">
        <v>61</v>
      </c>
      <c r="F495" t="s">
        <v>1701</v>
      </c>
      <c r="G495" t="s">
        <v>4006</v>
      </c>
      <c r="H495" t="s">
        <v>120</v>
      </c>
      <c r="I495" t="s">
        <v>65</v>
      </c>
      <c r="J495" t="s">
        <v>1881</v>
      </c>
      <c r="K495" t="s">
        <v>4049</v>
      </c>
      <c r="L495" t="s">
        <v>4050</v>
      </c>
      <c r="M495" t="s">
        <v>4051</v>
      </c>
      <c r="N495" t="s">
        <v>70</v>
      </c>
      <c r="O495" t="s">
        <v>4052</v>
      </c>
      <c r="P495" t="s">
        <v>72</v>
      </c>
      <c r="Q495" t="s">
        <v>4166</v>
      </c>
      <c r="R495" t="s">
        <v>74</v>
      </c>
      <c r="S495" t="s">
        <v>75</v>
      </c>
      <c r="T495" t="s">
        <v>75</v>
      </c>
      <c r="U495" t="s">
        <v>140</v>
      </c>
      <c r="V495" t="s">
        <v>77</v>
      </c>
      <c r="W495" t="s">
        <v>689</v>
      </c>
      <c r="X495" t="s">
        <v>181</v>
      </c>
      <c r="Y495" t="s">
        <v>143</v>
      </c>
      <c r="Z495" t="s">
        <v>81</v>
      </c>
      <c r="AA495" t="s">
        <v>82</v>
      </c>
      <c r="AD495" t="s">
        <v>83</v>
      </c>
      <c r="AE495" t="s">
        <v>84</v>
      </c>
      <c r="AF495" s="1">
        <v>36526</v>
      </c>
      <c r="AG495" s="3">
        <v>2146060</v>
      </c>
      <c r="AH495" t="s">
        <v>4167</v>
      </c>
      <c r="AI495" s="1">
        <v>23768</v>
      </c>
      <c r="AJ495" t="s">
        <v>111</v>
      </c>
      <c r="AK495" t="s">
        <v>4168</v>
      </c>
      <c r="AL495" t="s">
        <v>264</v>
      </c>
      <c r="AM495" t="s">
        <v>4169</v>
      </c>
      <c r="AN495" t="str">
        <f t="shared" si="9"/>
        <v>HAÑARI QUISPE ELVIRA</v>
      </c>
      <c r="AO495" t="s">
        <v>92</v>
      </c>
      <c r="AP495" t="s">
        <v>100</v>
      </c>
      <c r="AQ495" t="s">
        <v>119</v>
      </c>
      <c r="AR495" t="s">
        <v>92</v>
      </c>
      <c r="AS495" t="s">
        <v>101</v>
      </c>
      <c r="AT495" t="s">
        <v>100</v>
      </c>
      <c r="AU495" t="s">
        <v>100</v>
      </c>
      <c r="AV495" t="s">
        <v>119</v>
      </c>
      <c r="AW495" t="s">
        <v>95</v>
      </c>
      <c r="AX495" t="s">
        <v>136</v>
      </c>
      <c r="AZ495" t="s">
        <v>119</v>
      </c>
      <c r="BB495" t="s">
        <v>4170</v>
      </c>
      <c r="BC495" t="s">
        <v>119</v>
      </c>
      <c r="BD495" t="s">
        <v>100</v>
      </c>
      <c r="BE495" t="s">
        <v>74</v>
      </c>
      <c r="BF495" t="s">
        <v>101</v>
      </c>
      <c r="BI495" t="s">
        <v>72</v>
      </c>
      <c r="BJ495" t="s">
        <v>74</v>
      </c>
    </row>
    <row r="496" spans="1:62" x14ac:dyDescent="0.25">
      <c r="A496" s="5">
        <f>COUNTIF($B$1:B496,REPORTE!$C$3)</f>
        <v>1</v>
      </c>
      <c r="B496" s="3">
        <v>234898</v>
      </c>
      <c r="C496" t="s">
        <v>59</v>
      </c>
      <c r="D496" t="s">
        <v>60</v>
      </c>
      <c r="E496" t="s">
        <v>61</v>
      </c>
      <c r="F496" t="s">
        <v>1701</v>
      </c>
      <c r="G496" t="s">
        <v>4006</v>
      </c>
      <c r="H496" t="s">
        <v>120</v>
      </c>
      <c r="I496" t="s">
        <v>65</v>
      </c>
      <c r="J496" t="s">
        <v>1881</v>
      </c>
      <c r="K496" t="s">
        <v>4049</v>
      </c>
      <c r="L496" t="s">
        <v>4050</v>
      </c>
      <c r="M496" t="s">
        <v>4051</v>
      </c>
      <c r="N496" t="s">
        <v>70</v>
      </c>
      <c r="O496" t="s">
        <v>4052</v>
      </c>
      <c r="P496" t="s">
        <v>72</v>
      </c>
      <c r="Q496" t="s">
        <v>4171</v>
      </c>
      <c r="R496" t="s">
        <v>74</v>
      </c>
      <c r="S496" t="s">
        <v>75</v>
      </c>
      <c r="T496" t="s">
        <v>75</v>
      </c>
      <c r="U496" t="s">
        <v>160</v>
      </c>
      <c r="V496" t="s">
        <v>77</v>
      </c>
      <c r="W496" t="s">
        <v>4172</v>
      </c>
      <c r="X496" t="s">
        <v>407</v>
      </c>
      <c r="Y496" t="s">
        <v>408</v>
      </c>
      <c r="Z496" t="s">
        <v>81</v>
      </c>
      <c r="AA496" t="s">
        <v>82</v>
      </c>
      <c r="AD496" t="s">
        <v>83</v>
      </c>
      <c r="AE496" t="s">
        <v>84</v>
      </c>
      <c r="AF496" s="1">
        <v>36526</v>
      </c>
      <c r="AG496" s="3">
        <v>24695894</v>
      </c>
      <c r="AH496" t="s">
        <v>4173</v>
      </c>
      <c r="AI496" s="1">
        <v>25825</v>
      </c>
      <c r="AJ496" t="s">
        <v>111</v>
      </c>
      <c r="AK496" t="s">
        <v>4174</v>
      </c>
      <c r="AL496" t="s">
        <v>2057</v>
      </c>
      <c r="AM496" t="s">
        <v>4175</v>
      </c>
      <c r="AN496" t="str">
        <f t="shared" si="9"/>
        <v>LLERENA CHUQUITAPA PATRICIA</v>
      </c>
      <c r="AO496" t="s">
        <v>92</v>
      </c>
      <c r="AP496" t="s">
        <v>100</v>
      </c>
      <c r="AQ496" t="s">
        <v>119</v>
      </c>
      <c r="AR496" t="s">
        <v>92</v>
      </c>
      <c r="AS496" t="s">
        <v>4176</v>
      </c>
      <c r="AT496" t="s">
        <v>100</v>
      </c>
      <c r="AU496" t="s">
        <v>100</v>
      </c>
      <c r="AV496" t="s">
        <v>119</v>
      </c>
      <c r="AW496" t="s">
        <v>95</v>
      </c>
      <c r="AX496" t="s">
        <v>136</v>
      </c>
      <c r="AZ496" t="s">
        <v>119</v>
      </c>
      <c r="BB496" t="s">
        <v>4177</v>
      </c>
      <c r="BC496" t="s">
        <v>119</v>
      </c>
      <c r="BD496" t="s">
        <v>100</v>
      </c>
      <c r="BE496" t="s">
        <v>74</v>
      </c>
      <c r="BF496" t="s">
        <v>101</v>
      </c>
      <c r="BI496" t="s">
        <v>72</v>
      </c>
      <c r="BJ496" t="s">
        <v>74</v>
      </c>
    </row>
    <row r="497" spans="1:62" x14ac:dyDescent="0.25">
      <c r="A497" s="5">
        <f>COUNTIF($B$1:B497,REPORTE!$C$3)</f>
        <v>1</v>
      </c>
      <c r="B497" s="3">
        <v>234898</v>
      </c>
      <c r="C497" t="s">
        <v>59</v>
      </c>
      <c r="D497" t="s">
        <v>60</v>
      </c>
      <c r="E497" t="s">
        <v>61</v>
      </c>
      <c r="F497" t="s">
        <v>1701</v>
      </c>
      <c r="G497" t="s">
        <v>4006</v>
      </c>
      <c r="H497" t="s">
        <v>120</v>
      </c>
      <c r="I497" t="s">
        <v>65</v>
      </c>
      <c r="J497" t="s">
        <v>1881</v>
      </c>
      <c r="K497" t="s">
        <v>4049</v>
      </c>
      <c r="L497" t="s">
        <v>4050</v>
      </c>
      <c r="M497" t="s">
        <v>4051</v>
      </c>
      <c r="N497" t="s">
        <v>70</v>
      </c>
      <c r="O497" t="s">
        <v>4052</v>
      </c>
      <c r="P497" t="s">
        <v>72</v>
      </c>
      <c r="Q497" t="s">
        <v>4178</v>
      </c>
      <c r="R497" t="s">
        <v>74</v>
      </c>
      <c r="S497" t="s">
        <v>75</v>
      </c>
      <c r="T497" t="s">
        <v>75</v>
      </c>
      <c r="U497" t="s">
        <v>160</v>
      </c>
      <c r="V497" t="s">
        <v>77</v>
      </c>
      <c r="W497" t="s">
        <v>4179</v>
      </c>
      <c r="X497" t="s">
        <v>181</v>
      </c>
      <c r="Y497" t="s">
        <v>143</v>
      </c>
      <c r="Z497" t="s">
        <v>81</v>
      </c>
      <c r="AA497" t="s">
        <v>82</v>
      </c>
      <c r="AD497" t="s">
        <v>83</v>
      </c>
      <c r="AE497" t="s">
        <v>84</v>
      </c>
      <c r="AF497" s="1">
        <v>36526</v>
      </c>
      <c r="AG497" s="3">
        <v>24699147</v>
      </c>
      <c r="AH497" t="s">
        <v>4180</v>
      </c>
      <c r="AI497" s="1">
        <v>22549</v>
      </c>
      <c r="AJ497" t="s">
        <v>111</v>
      </c>
      <c r="AK497" t="s">
        <v>744</v>
      </c>
      <c r="AL497" t="s">
        <v>4181</v>
      </c>
      <c r="AM497" t="s">
        <v>4182</v>
      </c>
      <c r="AN497" t="str">
        <f t="shared" si="9"/>
        <v>CARDENAS NEGRON MARGOTH</v>
      </c>
      <c r="AO497" t="s">
        <v>92</v>
      </c>
      <c r="AP497" t="s">
        <v>100</v>
      </c>
      <c r="AQ497" t="s">
        <v>119</v>
      </c>
      <c r="AR497" t="s">
        <v>92</v>
      </c>
      <c r="AS497" t="s">
        <v>4183</v>
      </c>
      <c r="AT497" t="s">
        <v>100</v>
      </c>
      <c r="AU497" t="s">
        <v>100</v>
      </c>
      <c r="AV497" t="s">
        <v>119</v>
      </c>
      <c r="AW497" t="s">
        <v>95</v>
      </c>
      <c r="AX497" t="s">
        <v>136</v>
      </c>
      <c r="AZ497" t="s">
        <v>119</v>
      </c>
      <c r="BB497" t="s">
        <v>4184</v>
      </c>
      <c r="BC497" t="s">
        <v>119</v>
      </c>
      <c r="BD497" t="s">
        <v>100</v>
      </c>
      <c r="BE497" t="s">
        <v>74</v>
      </c>
      <c r="BF497" t="s">
        <v>101</v>
      </c>
      <c r="BI497" t="s">
        <v>72</v>
      </c>
      <c r="BJ497" t="s">
        <v>74</v>
      </c>
    </row>
    <row r="498" spans="1:62" x14ac:dyDescent="0.25">
      <c r="A498" s="5">
        <f>COUNTIF($B$1:B498,REPORTE!$C$3)</f>
        <v>1</v>
      </c>
      <c r="B498" s="3">
        <v>234898</v>
      </c>
      <c r="C498" t="s">
        <v>59</v>
      </c>
      <c r="D498" t="s">
        <v>60</v>
      </c>
      <c r="E498" t="s">
        <v>61</v>
      </c>
      <c r="F498" t="s">
        <v>1701</v>
      </c>
      <c r="G498" t="s">
        <v>4006</v>
      </c>
      <c r="H498" t="s">
        <v>120</v>
      </c>
      <c r="I498" t="s">
        <v>65</v>
      </c>
      <c r="J498" t="s">
        <v>1881</v>
      </c>
      <c r="K498" t="s">
        <v>4049</v>
      </c>
      <c r="L498" t="s">
        <v>4050</v>
      </c>
      <c r="M498" t="s">
        <v>4051</v>
      </c>
      <c r="N498" t="s">
        <v>70</v>
      </c>
      <c r="O498" t="s">
        <v>4052</v>
      </c>
      <c r="P498" t="s">
        <v>72</v>
      </c>
      <c r="Q498" t="s">
        <v>4185</v>
      </c>
      <c r="R498" t="s">
        <v>74</v>
      </c>
      <c r="S498" t="s">
        <v>75</v>
      </c>
      <c r="T498" t="s">
        <v>75</v>
      </c>
      <c r="U498" t="s">
        <v>160</v>
      </c>
      <c r="V498" t="s">
        <v>77</v>
      </c>
      <c r="W498" t="s">
        <v>4186</v>
      </c>
      <c r="X498" t="s">
        <v>79</v>
      </c>
      <c r="Y498" t="s">
        <v>80</v>
      </c>
      <c r="Z498" t="s">
        <v>81</v>
      </c>
      <c r="AA498" t="s">
        <v>82</v>
      </c>
      <c r="AD498" t="s">
        <v>83</v>
      </c>
      <c r="AE498" t="s">
        <v>84</v>
      </c>
      <c r="AF498" s="1">
        <v>42430</v>
      </c>
      <c r="AG498" s="3">
        <v>42598667</v>
      </c>
      <c r="AH498" t="s">
        <v>4187</v>
      </c>
      <c r="AI498" s="1">
        <v>30933</v>
      </c>
      <c r="AJ498" t="s">
        <v>111</v>
      </c>
      <c r="AK498" t="s">
        <v>2236</v>
      </c>
      <c r="AL498" t="s">
        <v>264</v>
      </c>
      <c r="AM498" t="s">
        <v>4032</v>
      </c>
      <c r="AN498" t="str">
        <f t="shared" si="9"/>
        <v>HUAHUATICO QUISPE BEATRIZ</v>
      </c>
      <c r="AO498" t="s">
        <v>90</v>
      </c>
      <c r="AP498" s="1">
        <v>39873</v>
      </c>
      <c r="AQ498" t="s">
        <v>4188</v>
      </c>
      <c r="AR498" t="s">
        <v>92</v>
      </c>
      <c r="AS498" t="s">
        <v>93</v>
      </c>
      <c r="AT498" s="1">
        <v>36526</v>
      </c>
      <c r="AU498" s="1">
        <v>36526</v>
      </c>
      <c r="AV498" t="s">
        <v>94</v>
      </c>
      <c r="AW498" t="s">
        <v>95</v>
      </c>
      <c r="AX498" t="s">
        <v>96</v>
      </c>
      <c r="AZ498" t="s">
        <v>4189</v>
      </c>
      <c r="BB498" t="s">
        <v>4190</v>
      </c>
      <c r="BC498" t="s">
        <v>4191</v>
      </c>
      <c r="BD498" t="s">
        <v>100</v>
      </c>
      <c r="BE498" t="s">
        <v>74</v>
      </c>
      <c r="BF498" t="s">
        <v>101</v>
      </c>
      <c r="BI498" t="s">
        <v>72</v>
      </c>
      <c r="BJ498" t="s">
        <v>74</v>
      </c>
    </row>
    <row r="499" spans="1:62" x14ac:dyDescent="0.25">
      <c r="A499" s="5">
        <f>COUNTIF($B$1:B499,REPORTE!$C$3)</f>
        <v>1</v>
      </c>
      <c r="B499" s="3">
        <v>234898</v>
      </c>
      <c r="C499" t="s">
        <v>59</v>
      </c>
      <c r="D499" t="s">
        <v>60</v>
      </c>
      <c r="E499" t="s">
        <v>61</v>
      </c>
      <c r="F499" t="s">
        <v>1701</v>
      </c>
      <c r="G499" t="s">
        <v>4006</v>
      </c>
      <c r="H499" t="s">
        <v>120</v>
      </c>
      <c r="I499" t="s">
        <v>65</v>
      </c>
      <c r="J499" t="s">
        <v>1881</v>
      </c>
      <c r="K499" t="s">
        <v>4049</v>
      </c>
      <c r="L499" t="s">
        <v>4050</v>
      </c>
      <c r="M499" t="s">
        <v>4051</v>
      </c>
      <c r="N499" t="s">
        <v>70</v>
      </c>
      <c r="O499" t="s">
        <v>4052</v>
      </c>
      <c r="P499" t="s">
        <v>72</v>
      </c>
      <c r="Q499" t="s">
        <v>4192</v>
      </c>
      <c r="R499" t="s">
        <v>74</v>
      </c>
      <c r="S499" t="s">
        <v>75</v>
      </c>
      <c r="T499" t="s">
        <v>75</v>
      </c>
      <c r="U499" t="s">
        <v>160</v>
      </c>
      <c r="V499" t="s">
        <v>77</v>
      </c>
      <c r="W499" t="s">
        <v>4193</v>
      </c>
      <c r="X499" t="s">
        <v>701</v>
      </c>
      <c r="Y499" t="s">
        <v>702</v>
      </c>
      <c r="Z499" t="s">
        <v>81</v>
      </c>
      <c r="AA499" t="s">
        <v>82</v>
      </c>
      <c r="AD499" t="s">
        <v>83</v>
      </c>
      <c r="AE499" t="s">
        <v>84</v>
      </c>
      <c r="AF499" s="1">
        <v>42064</v>
      </c>
      <c r="AG499" s="3">
        <v>24702099</v>
      </c>
      <c r="AH499" t="s">
        <v>4194</v>
      </c>
      <c r="AI499" s="1">
        <v>24199</v>
      </c>
      <c r="AJ499" t="s">
        <v>86</v>
      </c>
      <c r="AK499" t="s">
        <v>1652</v>
      </c>
      <c r="AL499" t="s">
        <v>2973</v>
      </c>
      <c r="AM499" t="s">
        <v>1998</v>
      </c>
      <c r="AN499" t="str">
        <f t="shared" si="9"/>
        <v>LIMA DUEÑAS BRAULIO</v>
      </c>
      <c r="AO499" t="s">
        <v>92</v>
      </c>
      <c r="AP499" t="s">
        <v>100</v>
      </c>
      <c r="AQ499" t="s">
        <v>119</v>
      </c>
      <c r="AR499" t="s">
        <v>92</v>
      </c>
      <c r="AS499" t="s">
        <v>101</v>
      </c>
      <c r="AT499" t="s">
        <v>100</v>
      </c>
      <c r="AU499" t="s">
        <v>100</v>
      </c>
      <c r="AV499" t="s">
        <v>119</v>
      </c>
      <c r="AW499" t="s">
        <v>95</v>
      </c>
      <c r="AX499" t="s">
        <v>136</v>
      </c>
      <c r="AZ499" t="s">
        <v>119</v>
      </c>
      <c r="BB499" t="s">
        <v>4195</v>
      </c>
      <c r="BC499" t="s">
        <v>119</v>
      </c>
      <c r="BD499" t="s">
        <v>100</v>
      </c>
      <c r="BE499" t="s">
        <v>74</v>
      </c>
      <c r="BF499" t="s">
        <v>101</v>
      </c>
      <c r="BI499" t="s">
        <v>72</v>
      </c>
      <c r="BJ499" t="s">
        <v>74</v>
      </c>
    </row>
    <row r="500" spans="1:62" x14ac:dyDescent="0.25">
      <c r="A500" s="5">
        <f>COUNTIF($B$1:B500,REPORTE!$C$3)</f>
        <v>1</v>
      </c>
      <c r="B500" s="3">
        <v>234898</v>
      </c>
      <c r="C500" t="s">
        <v>59</v>
      </c>
      <c r="D500" t="s">
        <v>60</v>
      </c>
      <c r="E500" t="s">
        <v>61</v>
      </c>
      <c r="F500" t="s">
        <v>1701</v>
      </c>
      <c r="G500" t="s">
        <v>4006</v>
      </c>
      <c r="H500" t="s">
        <v>120</v>
      </c>
      <c r="I500" t="s">
        <v>65</v>
      </c>
      <c r="J500" t="s">
        <v>1881</v>
      </c>
      <c r="K500" t="s">
        <v>4049</v>
      </c>
      <c r="L500" t="s">
        <v>4050</v>
      </c>
      <c r="M500" t="s">
        <v>4051</v>
      </c>
      <c r="N500" t="s">
        <v>70</v>
      </c>
      <c r="O500" t="s">
        <v>4052</v>
      </c>
      <c r="P500" t="s">
        <v>72</v>
      </c>
      <c r="Q500" t="s">
        <v>4196</v>
      </c>
      <c r="R500" t="s">
        <v>74</v>
      </c>
      <c r="S500" t="s">
        <v>75</v>
      </c>
      <c r="T500" t="s">
        <v>75</v>
      </c>
      <c r="U500" t="s">
        <v>160</v>
      </c>
      <c r="V500" t="s">
        <v>77</v>
      </c>
      <c r="W500" t="s">
        <v>4197</v>
      </c>
      <c r="X500" t="s">
        <v>701</v>
      </c>
      <c r="Y500" t="s">
        <v>702</v>
      </c>
      <c r="Z500" t="s">
        <v>81</v>
      </c>
      <c r="AA500" t="s">
        <v>82</v>
      </c>
      <c r="AD500" t="s">
        <v>83</v>
      </c>
      <c r="AE500" t="s">
        <v>84</v>
      </c>
      <c r="AF500" s="1">
        <v>36526</v>
      </c>
      <c r="AG500" s="3">
        <v>24683025</v>
      </c>
      <c r="AH500" t="s">
        <v>4198</v>
      </c>
      <c r="AI500" s="1">
        <v>26638</v>
      </c>
      <c r="AJ500" t="s">
        <v>86</v>
      </c>
      <c r="AK500" t="s">
        <v>1976</v>
      </c>
      <c r="AL500" t="s">
        <v>3468</v>
      </c>
      <c r="AM500" t="s">
        <v>808</v>
      </c>
      <c r="AN500" t="str">
        <f t="shared" si="9"/>
        <v>BAUTISTA CHARCA NICOLAS</v>
      </c>
      <c r="AO500" t="s">
        <v>92</v>
      </c>
      <c r="AP500" t="s">
        <v>100</v>
      </c>
      <c r="AQ500" t="s">
        <v>119</v>
      </c>
      <c r="AR500" t="s">
        <v>92</v>
      </c>
      <c r="AS500" t="s">
        <v>101</v>
      </c>
      <c r="AT500" t="s">
        <v>100</v>
      </c>
      <c r="AU500" t="s">
        <v>100</v>
      </c>
      <c r="AV500" t="s">
        <v>119</v>
      </c>
      <c r="AW500" t="s">
        <v>95</v>
      </c>
      <c r="AX500" t="s">
        <v>136</v>
      </c>
      <c r="AZ500" t="s">
        <v>119</v>
      </c>
      <c r="BB500" t="s">
        <v>4199</v>
      </c>
      <c r="BC500" t="s">
        <v>119</v>
      </c>
      <c r="BD500" t="s">
        <v>100</v>
      </c>
      <c r="BE500" t="s">
        <v>74</v>
      </c>
      <c r="BF500" t="s">
        <v>101</v>
      </c>
      <c r="BI500" t="s">
        <v>72</v>
      </c>
      <c r="BJ500" t="s">
        <v>74</v>
      </c>
    </row>
    <row r="501" spans="1:62" x14ac:dyDescent="0.25">
      <c r="A501" s="5">
        <f>COUNTIF($B$1:B501,REPORTE!$C$3)</f>
        <v>1</v>
      </c>
      <c r="B501" s="3">
        <v>234898</v>
      </c>
      <c r="C501" t="s">
        <v>59</v>
      </c>
      <c r="D501" t="s">
        <v>60</v>
      </c>
      <c r="E501" t="s">
        <v>61</v>
      </c>
      <c r="F501" t="s">
        <v>1701</v>
      </c>
      <c r="G501" t="s">
        <v>4006</v>
      </c>
      <c r="H501" t="s">
        <v>120</v>
      </c>
      <c r="I501" t="s">
        <v>65</v>
      </c>
      <c r="J501" t="s">
        <v>1881</v>
      </c>
      <c r="K501" t="s">
        <v>4049</v>
      </c>
      <c r="L501" t="s">
        <v>4050</v>
      </c>
      <c r="M501" t="s">
        <v>4051</v>
      </c>
      <c r="N501" t="s">
        <v>70</v>
      </c>
      <c r="O501" t="s">
        <v>4052</v>
      </c>
      <c r="P501" t="s">
        <v>72</v>
      </c>
      <c r="Q501" t="s">
        <v>4200</v>
      </c>
      <c r="R501" t="s">
        <v>74</v>
      </c>
      <c r="S501" t="s">
        <v>75</v>
      </c>
      <c r="T501" t="s">
        <v>75</v>
      </c>
      <c r="U501" t="s">
        <v>160</v>
      </c>
      <c r="V501" t="s">
        <v>77</v>
      </c>
      <c r="W501" t="s">
        <v>689</v>
      </c>
      <c r="X501" t="s">
        <v>407</v>
      </c>
      <c r="Y501" t="s">
        <v>408</v>
      </c>
      <c r="Z501" t="s">
        <v>81</v>
      </c>
      <c r="AA501" t="s">
        <v>82</v>
      </c>
      <c r="AD501" t="s">
        <v>83</v>
      </c>
      <c r="AE501" t="s">
        <v>84</v>
      </c>
      <c r="AF501" s="1">
        <v>36526</v>
      </c>
      <c r="AG501" s="3">
        <v>24663380</v>
      </c>
      <c r="AH501" t="s">
        <v>4201</v>
      </c>
      <c r="AI501" s="1">
        <v>24049</v>
      </c>
      <c r="AJ501" t="s">
        <v>86</v>
      </c>
      <c r="AK501" t="s">
        <v>1723</v>
      </c>
      <c r="AL501" t="s">
        <v>4202</v>
      </c>
      <c r="AM501" t="s">
        <v>1011</v>
      </c>
      <c r="AN501" t="str">
        <f t="shared" si="9"/>
        <v>CHECYA SOTTA VALENTIN</v>
      </c>
      <c r="AO501" t="s">
        <v>92</v>
      </c>
      <c r="AP501" t="s">
        <v>100</v>
      </c>
      <c r="AQ501" t="s">
        <v>119</v>
      </c>
      <c r="AR501" t="s">
        <v>92</v>
      </c>
      <c r="AS501" t="s">
        <v>101</v>
      </c>
      <c r="AT501" t="s">
        <v>100</v>
      </c>
      <c r="AU501" t="s">
        <v>100</v>
      </c>
      <c r="AV501" t="s">
        <v>837</v>
      </c>
      <c r="AW501" t="s">
        <v>95</v>
      </c>
      <c r="AX501" t="s">
        <v>96</v>
      </c>
      <c r="AZ501" t="s">
        <v>837</v>
      </c>
      <c r="BB501" t="s">
        <v>4203</v>
      </c>
      <c r="BC501" t="s">
        <v>4204</v>
      </c>
      <c r="BD501" t="s">
        <v>100</v>
      </c>
      <c r="BE501" t="s">
        <v>74</v>
      </c>
      <c r="BF501" t="s">
        <v>101</v>
      </c>
      <c r="BI501" t="s">
        <v>72</v>
      </c>
      <c r="BJ501" t="s">
        <v>74</v>
      </c>
    </row>
    <row r="502" spans="1:62" x14ac:dyDescent="0.25">
      <c r="A502" s="5">
        <f>COUNTIF($B$1:B502,REPORTE!$C$3)</f>
        <v>1</v>
      </c>
      <c r="B502" s="3">
        <v>234898</v>
      </c>
      <c r="C502" t="s">
        <v>59</v>
      </c>
      <c r="D502" t="s">
        <v>60</v>
      </c>
      <c r="E502" t="s">
        <v>61</v>
      </c>
      <c r="F502" t="s">
        <v>1701</v>
      </c>
      <c r="G502" t="s">
        <v>4006</v>
      </c>
      <c r="H502" t="s">
        <v>120</v>
      </c>
      <c r="I502" t="s">
        <v>65</v>
      </c>
      <c r="J502" t="s">
        <v>1881</v>
      </c>
      <c r="K502" t="s">
        <v>4049</v>
      </c>
      <c r="L502" t="s">
        <v>4050</v>
      </c>
      <c r="M502" t="s">
        <v>4051</v>
      </c>
      <c r="N502" t="s">
        <v>70</v>
      </c>
      <c r="O502" t="s">
        <v>4052</v>
      </c>
      <c r="P502" t="s">
        <v>72</v>
      </c>
      <c r="Q502" t="s">
        <v>4205</v>
      </c>
      <c r="R502" t="s">
        <v>74</v>
      </c>
      <c r="S502" t="s">
        <v>75</v>
      </c>
      <c r="T502" t="s">
        <v>75</v>
      </c>
      <c r="U502" t="s">
        <v>160</v>
      </c>
      <c r="V502" t="s">
        <v>77</v>
      </c>
      <c r="W502" t="s">
        <v>2937</v>
      </c>
      <c r="X502" t="s">
        <v>181</v>
      </c>
      <c r="Y502" t="s">
        <v>143</v>
      </c>
      <c r="Z502" t="s">
        <v>81</v>
      </c>
      <c r="AA502" t="s">
        <v>82</v>
      </c>
      <c r="AD502" t="s">
        <v>83</v>
      </c>
      <c r="AE502" t="s">
        <v>84</v>
      </c>
      <c r="AF502" s="1">
        <v>36526</v>
      </c>
      <c r="AG502" s="3">
        <v>25185482</v>
      </c>
      <c r="AH502" t="s">
        <v>4206</v>
      </c>
      <c r="AI502" s="1">
        <v>25038</v>
      </c>
      <c r="AJ502" t="s">
        <v>111</v>
      </c>
      <c r="AK502" t="s">
        <v>655</v>
      </c>
      <c r="AL502" t="s">
        <v>4207</v>
      </c>
      <c r="AM502" t="s">
        <v>4208</v>
      </c>
      <c r="AN502" t="str">
        <f t="shared" si="9"/>
        <v>CCAHUATA CUTIRI DE OLIVERA ROSA VICENTINA</v>
      </c>
      <c r="AO502" t="s">
        <v>92</v>
      </c>
      <c r="AP502" t="s">
        <v>100</v>
      </c>
      <c r="AQ502" t="s">
        <v>119</v>
      </c>
      <c r="AR502" t="s">
        <v>92</v>
      </c>
      <c r="AS502" t="s">
        <v>4209</v>
      </c>
      <c r="AT502" t="s">
        <v>100</v>
      </c>
      <c r="AU502" t="s">
        <v>100</v>
      </c>
      <c r="AV502" t="s">
        <v>119</v>
      </c>
      <c r="AW502" t="s">
        <v>95</v>
      </c>
      <c r="AX502" t="s">
        <v>136</v>
      </c>
      <c r="AZ502" t="s">
        <v>119</v>
      </c>
      <c r="BB502" t="s">
        <v>4210</v>
      </c>
      <c r="BC502" t="s">
        <v>4211</v>
      </c>
      <c r="BD502" t="s">
        <v>100</v>
      </c>
      <c r="BE502" t="s">
        <v>74</v>
      </c>
      <c r="BF502" t="s">
        <v>101</v>
      </c>
      <c r="BI502" t="s">
        <v>72</v>
      </c>
      <c r="BJ502" t="s">
        <v>74</v>
      </c>
    </row>
    <row r="503" spans="1:62" x14ac:dyDescent="0.25">
      <c r="A503" s="5">
        <f>COUNTIF($B$1:B503,REPORTE!$C$3)</f>
        <v>1</v>
      </c>
      <c r="B503" s="3">
        <v>234898</v>
      </c>
      <c r="C503" t="s">
        <v>59</v>
      </c>
      <c r="D503" t="s">
        <v>60</v>
      </c>
      <c r="E503" t="s">
        <v>61</v>
      </c>
      <c r="F503" t="s">
        <v>1701</v>
      </c>
      <c r="G503" t="s">
        <v>4006</v>
      </c>
      <c r="H503" t="s">
        <v>120</v>
      </c>
      <c r="I503" t="s">
        <v>65</v>
      </c>
      <c r="J503" t="s">
        <v>1881</v>
      </c>
      <c r="K503" t="s">
        <v>4049</v>
      </c>
      <c r="L503" t="s">
        <v>4050</v>
      </c>
      <c r="M503" t="s">
        <v>4051</v>
      </c>
      <c r="N503" t="s">
        <v>70</v>
      </c>
      <c r="O503" t="s">
        <v>4052</v>
      </c>
      <c r="P503" t="s">
        <v>72</v>
      </c>
      <c r="Q503" t="s">
        <v>4212</v>
      </c>
      <c r="R503" t="s">
        <v>74</v>
      </c>
      <c r="S503" t="s">
        <v>75</v>
      </c>
      <c r="T503" t="s">
        <v>75</v>
      </c>
      <c r="U503" t="s">
        <v>160</v>
      </c>
      <c r="V503" t="s">
        <v>77</v>
      </c>
      <c r="W503" t="s">
        <v>4213</v>
      </c>
      <c r="X503" t="s">
        <v>407</v>
      </c>
      <c r="Y503" t="s">
        <v>408</v>
      </c>
      <c r="Z503" t="s">
        <v>81</v>
      </c>
      <c r="AA503" t="s">
        <v>82</v>
      </c>
      <c r="AD503" t="s">
        <v>83</v>
      </c>
      <c r="AE503" t="s">
        <v>84</v>
      </c>
      <c r="AF503" s="1">
        <v>42430</v>
      </c>
      <c r="AG503" s="3">
        <v>29728039</v>
      </c>
      <c r="AH503" t="s">
        <v>4214</v>
      </c>
      <c r="AI503" s="1">
        <v>26893</v>
      </c>
      <c r="AJ503" t="s">
        <v>86</v>
      </c>
      <c r="AK503" t="s">
        <v>2302</v>
      </c>
      <c r="AL503" t="s">
        <v>4215</v>
      </c>
      <c r="AM503" t="s">
        <v>4216</v>
      </c>
      <c r="AN503" t="str">
        <f t="shared" si="9"/>
        <v>CANSAYA HONO NELSON EDWIN</v>
      </c>
      <c r="AO503" t="s">
        <v>166</v>
      </c>
      <c r="AP503" s="1">
        <v>37546</v>
      </c>
      <c r="AQ503" t="s">
        <v>4217</v>
      </c>
      <c r="AR503" t="s">
        <v>197</v>
      </c>
      <c r="AS503" t="s">
        <v>4218</v>
      </c>
      <c r="AT503" s="1">
        <v>37546</v>
      </c>
      <c r="AU503" s="1">
        <v>37546</v>
      </c>
      <c r="AV503" t="s">
        <v>116</v>
      </c>
      <c r="AW503" t="s">
        <v>95</v>
      </c>
      <c r="AX503" t="s">
        <v>96</v>
      </c>
      <c r="AZ503" t="s">
        <v>4219</v>
      </c>
      <c r="BB503" t="s">
        <v>4220</v>
      </c>
      <c r="BC503" t="s">
        <v>4221</v>
      </c>
      <c r="BD503" t="s">
        <v>100</v>
      </c>
      <c r="BE503" t="s">
        <v>74</v>
      </c>
      <c r="BF503" t="s">
        <v>101</v>
      </c>
      <c r="BI503" t="s">
        <v>72</v>
      </c>
      <c r="BJ503" t="s">
        <v>74</v>
      </c>
    </row>
    <row r="504" spans="1:62" x14ac:dyDescent="0.25">
      <c r="A504" s="5">
        <f>COUNTIF($B$1:B504,REPORTE!$C$3)</f>
        <v>1</v>
      </c>
      <c r="B504" s="3">
        <v>234898</v>
      </c>
      <c r="C504" t="s">
        <v>59</v>
      </c>
      <c r="D504" t="s">
        <v>60</v>
      </c>
      <c r="E504" t="s">
        <v>61</v>
      </c>
      <c r="F504" t="s">
        <v>1701</v>
      </c>
      <c r="G504" t="s">
        <v>4006</v>
      </c>
      <c r="H504" t="s">
        <v>120</v>
      </c>
      <c r="I504" t="s">
        <v>65</v>
      </c>
      <c r="J504" t="s">
        <v>1881</v>
      </c>
      <c r="K504" t="s">
        <v>4049</v>
      </c>
      <c r="L504" t="s">
        <v>4050</v>
      </c>
      <c r="M504" t="s">
        <v>4051</v>
      </c>
      <c r="N504" t="s">
        <v>70</v>
      </c>
      <c r="O504" t="s">
        <v>4052</v>
      </c>
      <c r="P504" t="s">
        <v>72</v>
      </c>
      <c r="Q504" t="s">
        <v>4222</v>
      </c>
      <c r="R504" t="s">
        <v>74</v>
      </c>
      <c r="S504" t="s">
        <v>75</v>
      </c>
      <c r="T504" t="s">
        <v>75</v>
      </c>
      <c r="U504" t="s">
        <v>160</v>
      </c>
      <c r="V504" t="s">
        <v>141</v>
      </c>
      <c r="W504" t="s">
        <v>4223</v>
      </c>
      <c r="X504" t="s">
        <v>74</v>
      </c>
      <c r="Y504" t="s">
        <v>143</v>
      </c>
      <c r="Z504" t="s">
        <v>81</v>
      </c>
      <c r="AA504" t="s">
        <v>82</v>
      </c>
      <c r="AB504" s="1">
        <v>44986</v>
      </c>
      <c r="AC504" s="1">
        <v>45291</v>
      </c>
      <c r="AD504" t="s">
        <v>207</v>
      </c>
      <c r="AE504" t="s">
        <v>146</v>
      </c>
      <c r="AF504" t="s">
        <v>100</v>
      </c>
      <c r="AG504" s="3">
        <v>44632998</v>
      </c>
      <c r="AH504" t="s">
        <v>4224</v>
      </c>
      <c r="AI504" s="1">
        <v>31627</v>
      </c>
      <c r="AJ504" t="s">
        <v>111</v>
      </c>
      <c r="AK504" t="s">
        <v>2670</v>
      </c>
      <c r="AL504" t="s">
        <v>842</v>
      </c>
      <c r="AM504" t="s">
        <v>4225</v>
      </c>
      <c r="AN504" t="str">
        <f t="shared" si="9"/>
        <v>PACHA CONDORI IRENE</v>
      </c>
      <c r="AO504" t="s">
        <v>90</v>
      </c>
      <c r="AP504" s="1">
        <v>2</v>
      </c>
      <c r="AQ504" t="s">
        <v>4226</v>
      </c>
      <c r="AR504" t="s">
        <v>279</v>
      </c>
      <c r="AS504" t="s">
        <v>101</v>
      </c>
      <c r="AT504" s="1">
        <v>2</v>
      </c>
      <c r="AU504" s="1">
        <v>2</v>
      </c>
      <c r="AV504" t="s">
        <v>94</v>
      </c>
      <c r="AW504" t="s">
        <v>101</v>
      </c>
      <c r="AX504" t="s">
        <v>200</v>
      </c>
      <c r="AY504" t="s">
        <v>153</v>
      </c>
      <c r="AZ504" t="s">
        <v>201</v>
      </c>
      <c r="BA504" t="s">
        <v>155</v>
      </c>
      <c r="BB504" t="s">
        <v>4227</v>
      </c>
      <c r="BC504" t="s">
        <v>4228</v>
      </c>
      <c r="BD504" s="1">
        <v>44971</v>
      </c>
      <c r="BE504" t="s">
        <v>4229</v>
      </c>
      <c r="BF504" t="s">
        <v>74</v>
      </c>
      <c r="BI504" t="s">
        <v>72</v>
      </c>
      <c r="BJ504" t="s">
        <v>74</v>
      </c>
    </row>
    <row r="505" spans="1:62" x14ac:dyDescent="0.25">
      <c r="A505" s="5">
        <f>COUNTIF($B$1:B505,REPORTE!$C$3)</f>
        <v>1</v>
      </c>
      <c r="B505" s="3">
        <v>234898</v>
      </c>
      <c r="C505" t="s">
        <v>59</v>
      </c>
      <c r="D505" t="s">
        <v>60</v>
      </c>
      <c r="E505" t="s">
        <v>61</v>
      </c>
      <c r="F505" t="s">
        <v>1701</v>
      </c>
      <c r="G505" t="s">
        <v>4006</v>
      </c>
      <c r="H505" t="s">
        <v>120</v>
      </c>
      <c r="I505" t="s">
        <v>65</v>
      </c>
      <c r="J505" t="s">
        <v>1881</v>
      </c>
      <c r="K505" t="s">
        <v>4049</v>
      </c>
      <c r="L505" t="s">
        <v>4050</v>
      </c>
      <c r="M505" t="s">
        <v>4051</v>
      </c>
      <c r="N505" t="s">
        <v>70</v>
      </c>
      <c r="O505" t="s">
        <v>4052</v>
      </c>
      <c r="P505" t="s">
        <v>72</v>
      </c>
      <c r="Q505" t="s">
        <v>4230</v>
      </c>
      <c r="R505" t="s">
        <v>74</v>
      </c>
      <c r="S505" t="s">
        <v>75</v>
      </c>
      <c r="T505" t="s">
        <v>75</v>
      </c>
      <c r="U505" t="s">
        <v>160</v>
      </c>
      <c r="V505" t="s">
        <v>141</v>
      </c>
      <c r="W505" t="s">
        <v>4231</v>
      </c>
      <c r="X505" t="s">
        <v>74</v>
      </c>
      <c r="Y505" t="s">
        <v>143</v>
      </c>
      <c r="Z505" t="s">
        <v>81</v>
      </c>
      <c r="AA505" t="s">
        <v>82</v>
      </c>
      <c r="AB505" s="1">
        <v>44986</v>
      </c>
      <c r="AC505" s="1">
        <v>45291</v>
      </c>
      <c r="AD505" t="s">
        <v>207</v>
      </c>
      <c r="AE505" t="s">
        <v>146</v>
      </c>
      <c r="AF505" t="s">
        <v>100</v>
      </c>
      <c r="AG505" s="3">
        <v>41332046</v>
      </c>
      <c r="AH505" t="s">
        <v>4232</v>
      </c>
      <c r="AI505" s="1">
        <v>29260</v>
      </c>
      <c r="AJ505" t="s">
        <v>86</v>
      </c>
      <c r="AK505" t="s">
        <v>1635</v>
      </c>
      <c r="AL505" t="s">
        <v>691</v>
      </c>
      <c r="AM505" t="s">
        <v>4233</v>
      </c>
      <c r="AN505" t="str">
        <f t="shared" si="9"/>
        <v>PACCO HUAMANI WILBER</v>
      </c>
      <c r="AO505" t="s">
        <v>90</v>
      </c>
      <c r="AP505" s="1">
        <v>43544</v>
      </c>
      <c r="AQ505" t="s">
        <v>101</v>
      </c>
      <c r="AR505" t="s">
        <v>279</v>
      </c>
      <c r="AS505" t="s">
        <v>101</v>
      </c>
      <c r="AT505" s="1">
        <v>2</v>
      </c>
      <c r="AU505" s="1">
        <v>2</v>
      </c>
      <c r="AV505" t="s">
        <v>94</v>
      </c>
      <c r="AW505" t="s">
        <v>1102</v>
      </c>
      <c r="AX505" t="s">
        <v>200</v>
      </c>
      <c r="AY505" t="s">
        <v>153</v>
      </c>
      <c r="AZ505" t="s">
        <v>201</v>
      </c>
      <c r="BA505" t="s">
        <v>155</v>
      </c>
      <c r="BB505" t="s">
        <v>4234</v>
      </c>
      <c r="BC505" t="s">
        <v>4235</v>
      </c>
      <c r="BD505" s="1">
        <v>44971</v>
      </c>
      <c r="BE505" t="s">
        <v>4236</v>
      </c>
      <c r="BF505" t="s">
        <v>74</v>
      </c>
      <c r="BI505" t="s">
        <v>72</v>
      </c>
      <c r="BJ505" t="s">
        <v>74</v>
      </c>
    </row>
    <row r="506" spans="1:62" x14ac:dyDescent="0.25">
      <c r="A506" s="5">
        <f>COUNTIF($B$1:B506,REPORTE!$C$3)</f>
        <v>1</v>
      </c>
      <c r="B506" s="3">
        <v>234898</v>
      </c>
      <c r="C506" t="s">
        <v>59</v>
      </c>
      <c r="D506" t="s">
        <v>60</v>
      </c>
      <c r="E506" t="s">
        <v>61</v>
      </c>
      <c r="F506" t="s">
        <v>1701</v>
      </c>
      <c r="G506" t="s">
        <v>4006</v>
      </c>
      <c r="H506" t="s">
        <v>120</v>
      </c>
      <c r="I506" t="s">
        <v>65</v>
      </c>
      <c r="J506" t="s">
        <v>1881</v>
      </c>
      <c r="K506" t="s">
        <v>4049</v>
      </c>
      <c r="L506" t="s">
        <v>4050</v>
      </c>
      <c r="M506" t="s">
        <v>4051</v>
      </c>
      <c r="N506" t="s">
        <v>70</v>
      </c>
      <c r="O506" t="s">
        <v>4052</v>
      </c>
      <c r="P506" t="s">
        <v>72</v>
      </c>
      <c r="Q506" t="s">
        <v>4237</v>
      </c>
      <c r="R506" t="s">
        <v>74</v>
      </c>
      <c r="S506" t="s">
        <v>75</v>
      </c>
      <c r="T506" t="s">
        <v>75</v>
      </c>
      <c r="U506" t="s">
        <v>160</v>
      </c>
      <c r="V506" t="s">
        <v>141</v>
      </c>
      <c r="W506" t="s">
        <v>4238</v>
      </c>
      <c r="X506" t="s">
        <v>74</v>
      </c>
      <c r="Y506" t="s">
        <v>143</v>
      </c>
      <c r="Z506" t="s">
        <v>81</v>
      </c>
      <c r="AA506" t="s">
        <v>82</v>
      </c>
      <c r="AB506" s="1">
        <v>45017</v>
      </c>
      <c r="AC506" s="1">
        <v>45046</v>
      </c>
      <c r="AD506" t="s">
        <v>83</v>
      </c>
      <c r="AE506" t="s">
        <v>146</v>
      </c>
      <c r="AF506" t="s">
        <v>100</v>
      </c>
      <c r="AG506" s="3">
        <v>47577532</v>
      </c>
      <c r="AH506" t="s">
        <v>4239</v>
      </c>
      <c r="AI506" s="1">
        <v>34002</v>
      </c>
      <c r="AJ506" t="s">
        <v>86</v>
      </c>
      <c r="AK506" t="s">
        <v>264</v>
      </c>
      <c r="AL506" t="s">
        <v>605</v>
      </c>
      <c r="AM506" t="s">
        <v>4240</v>
      </c>
      <c r="AN506" t="str">
        <f t="shared" si="9"/>
        <v>QUISPE MAMANI EDISON</v>
      </c>
      <c r="AO506" t="s">
        <v>90</v>
      </c>
      <c r="AP506" s="1">
        <v>2</v>
      </c>
      <c r="AQ506" t="s">
        <v>119</v>
      </c>
      <c r="AR506" t="s">
        <v>279</v>
      </c>
      <c r="AS506" t="s">
        <v>101</v>
      </c>
      <c r="AT506" s="1">
        <v>2</v>
      </c>
      <c r="AU506" s="1">
        <v>2</v>
      </c>
      <c r="AV506" t="s">
        <v>94</v>
      </c>
      <c r="AW506" t="s">
        <v>119</v>
      </c>
      <c r="AX506" t="s">
        <v>200</v>
      </c>
      <c r="AY506" t="s">
        <v>153</v>
      </c>
      <c r="AZ506" t="s">
        <v>4241</v>
      </c>
      <c r="BA506" t="s">
        <v>155</v>
      </c>
      <c r="BB506" t="s">
        <v>4242</v>
      </c>
      <c r="BC506" t="s">
        <v>4243</v>
      </c>
      <c r="BD506" s="1">
        <v>45027</v>
      </c>
      <c r="BE506" t="s">
        <v>4244</v>
      </c>
      <c r="BF506" t="s">
        <v>74</v>
      </c>
      <c r="BI506" t="s">
        <v>72</v>
      </c>
      <c r="BJ506" t="s">
        <v>74</v>
      </c>
    </row>
    <row r="507" spans="1:62" x14ac:dyDescent="0.25">
      <c r="A507" s="5">
        <f>COUNTIF($B$1:B507,REPORTE!$C$3)</f>
        <v>1</v>
      </c>
      <c r="B507" s="3">
        <v>234898</v>
      </c>
      <c r="C507" t="s">
        <v>59</v>
      </c>
      <c r="D507" t="s">
        <v>60</v>
      </c>
      <c r="E507" t="s">
        <v>61</v>
      </c>
      <c r="F507" t="s">
        <v>1701</v>
      </c>
      <c r="G507" t="s">
        <v>4006</v>
      </c>
      <c r="H507" t="s">
        <v>120</v>
      </c>
      <c r="I507" t="s">
        <v>65</v>
      </c>
      <c r="J507" t="s">
        <v>1881</v>
      </c>
      <c r="K507" t="s">
        <v>4049</v>
      </c>
      <c r="L507" t="s">
        <v>4050</v>
      </c>
      <c r="M507" t="s">
        <v>4051</v>
      </c>
      <c r="N507" t="s">
        <v>70</v>
      </c>
      <c r="O507" t="s">
        <v>4052</v>
      </c>
      <c r="P507" t="s">
        <v>72</v>
      </c>
      <c r="Q507" t="s">
        <v>4245</v>
      </c>
      <c r="R507" t="s">
        <v>74</v>
      </c>
      <c r="S507" t="s">
        <v>75</v>
      </c>
      <c r="T507" t="s">
        <v>75</v>
      </c>
      <c r="U507" t="s">
        <v>160</v>
      </c>
      <c r="V507" t="s">
        <v>77</v>
      </c>
      <c r="W507" t="s">
        <v>4246</v>
      </c>
      <c r="X507" t="s">
        <v>181</v>
      </c>
      <c r="Y507" t="s">
        <v>143</v>
      </c>
      <c r="Z507" t="s">
        <v>81</v>
      </c>
      <c r="AA507" t="s">
        <v>82</v>
      </c>
      <c r="AD507" t="s">
        <v>83</v>
      </c>
      <c r="AE507" t="s">
        <v>84</v>
      </c>
      <c r="AF507" s="1">
        <v>36526</v>
      </c>
      <c r="AG507" s="3">
        <v>24664590</v>
      </c>
      <c r="AH507" t="s">
        <v>4247</v>
      </c>
      <c r="AI507" s="1">
        <v>22671</v>
      </c>
      <c r="AJ507" t="s">
        <v>86</v>
      </c>
      <c r="AK507" t="s">
        <v>691</v>
      </c>
      <c r="AL507" t="s">
        <v>1366</v>
      </c>
      <c r="AM507" t="s">
        <v>4248</v>
      </c>
      <c r="AN507" t="str">
        <f t="shared" si="9"/>
        <v>HUAMANI GUTIERREZ PABLO JESUS</v>
      </c>
      <c r="AO507" t="s">
        <v>92</v>
      </c>
      <c r="AP507" t="s">
        <v>100</v>
      </c>
      <c r="AQ507" t="s">
        <v>119</v>
      </c>
      <c r="AR507" t="s">
        <v>92</v>
      </c>
      <c r="AS507" t="s">
        <v>4249</v>
      </c>
      <c r="AT507" t="s">
        <v>100</v>
      </c>
      <c r="AU507" t="s">
        <v>100</v>
      </c>
      <c r="AV507" t="s">
        <v>119</v>
      </c>
      <c r="AW507" t="s">
        <v>95</v>
      </c>
      <c r="AX507" t="s">
        <v>136</v>
      </c>
      <c r="AZ507" t="s">
        <v>119</v>
      </c>
      <c r="BB507" t="s">
        <v>4250</v>
      </c>
      <c r="BC507" t="s">
        <v>119</v>
      </c>
      <c r="BD507" t="s">
        <v>100</v>
      </c>
      <c r="BE507" t="s">
        <v>74</v>
      </c>
      <c r="BF507" t="s">
        <v>101</v>
      </c>
      <c r="BI507" t="s">
        <v>72</v>
      </c>
      <c r="BJ507" t="s">
        <v>74</v>
      </c>
    </row>
    <row r="508" spans="1:62" x14ac:dyDescent="0.25">
      <c r="A508" s="5">
        <f>COUNTIF($B$1:B508,REPORTE!$C$3)</f>
        <v>1</v>
      </c>
      <c r="B508" s="3">
        <v>234898</v>
      </c>
      <c r="C508" t="s">
        <v>59</v>
      </c>
      <c r="D508" t="s">
        <v>60</v>
      </c>
      <c r="E508" t="s">
        <v>61</v>
      </c>
      <c r="F508" t="s">
        <v>1701</v>
      </c>
      <c r="G508" t="s">
        <v>4006</v>
      </c>
      <c r="H508" t="s">
        <v>120</v>
      </c>
      <c r="I508" t="s">
        <v>65</v>
      </c>
      <c r="J508" t="s">
        <v>1881</v>
      </c>
      <c r="K508" t="s">
        <v>4049</v>
      </c>
      <c r="L508" t="s">
        <v>4050</v>
      </c>
      <c r="M508" t="s">
        <v>4051</v>
      </c>
      <c r="N508" t="s">
        <v>70</v>
      </c>
      <c r="O508" t="s">
        <v>4052</v>
      </c>
      <c r="P508" t="s">
        <v>72</v>
      </c>
      <c r="Q508" t="s">
        <v>4251</v>
      </c>
      <c r="R508" t="s">
        <v>74</v>
      </c>
      <c r="S508" t="s">
        <v>75</v>
      </c>
      <c r="T508" t="s">
        <v>75</v>
      </c>
      <c r="U508" t="s">
        <v>522</v>
      </c>
      <c r="V508" t="s">
        <v>77</v>
      </c>
      <c r="W508" t="s">
        <v>4252</v>
      </c>
      <c r="X508" t="s">
        <v>108</v>
      </c>
      <c r="Y508" t="s">
        <v>109</v>
      </c>
      <c r="Z508" t="s">
        <v>81</v>
      </c>
      <c r="AA508" t="s">
        <v>82</v>
      </c>
      <c r="AD508" t="s">
        <v>83</v>
      </c>
      <c r="AE508" t="s">
        <v>84</v>
      </c>
      <c r="AF508" s="1">
        <v>42795</v>
      </c>
      <c r="AG508" s="3">
        <v>44476209</v>
      </c>
      <c r="AH508" t="s">
        <v>4253</v>
      </c>
      <c r="AI508" s="1">
        <v>31477</v>
      </c>
      <c r="AJ508" t="s">
        <v>111</v>
      </c>
      <c r="AK508" t="s">
        <v>605</v>
      </c>
      <c r="AL508" t="s">
        <v>876</v>
      </c>
      <c r="AM508" t="s">
        <v>4254</v>
      </c>
      <c r="AN508" t="str">
        <f t="shared" si="9"/>
        <v>MAMANI CRUZ IVONNE</v>
      </c>
      <c r="AO508" t="s">
        <v>90</v>
      </c>
      <c r="AP508" s="1">
        <v>2</v>
      </c>
      <c r="AQ508" t="s">
        <v>4255</v>
      </c>
      <c r="AR508" t="s">
        <v>92</v>
      </c>
      <c r="AS508" t="s">
        <v>101</v>
      </c>
      <c r="AT508" s="1">
        <v>2</v>
      </c>
      <c r="AU508" s="1">
        <v>2</v>
      </c>
      <c r="AV508" t="s">
        <v>94</v>
      </c>
      <c r="AW508" t="s">
        <v>95</v>
      </c>
      <c r="AX508" t="s">
        <v>96</v>
      </c>
      <c r="AZ508" t="s">
        <v>4256</v>
      </c>
      <c r="BB508" t="s">
        <v>4257</v>
      </c>
      <c r="BC508" t="s">
        <v>4258</v>
      </c>
      <c r="BD508" t="s">
        <v>100</v>
      </c>
      <c r="BE508" t="s">
        <v>74</v>
      </c>
      <c r="BF508" t="s">
        <v>101</v>
      </c>
      <c r="BI508" t="s">
        <v>72</v>
      </c>
      <c r="BJ508" t="s">
        <v>74</v>
      </c>
    </row>
    <row r="509" spans="1:62" x14ac:dyDescent="0.25">
      <c r="A509" s="5">
        <f>COUNTIF($B$1:B509,REPORTE!$C$3)</f>
        <v>1</v>
      </c>
      <c r="B509" s="3">
        <v>234880</v>
      </c>
      <c r="C509" t="s">
        <v>59</v>
      </c>
      <c r="D509" t="s">
        <v>60</v>
      </c>
      <c r="E509" t="s">
        <v>61</v>
      </c>
      <c r="F509" t="s">
        <v>1701</v>
      </c>
      <c r="G509" t="s">
        <v>4006</v>
      </c>
      <c r="H509" t="s">
        <v>120</v>
      </c>
      <c r="I509" t="s">
        <v>65</v>
      </c>
      <c r="J509" t="s">
        <v>1881</v>
      </c>
      <c r="K509" t="s">
        <v>4262</v>
      </c>
      <c r="L509" t="s">
        <v>4263</v>
      </c>
      <c r="M509" t="s">
        <v>4264</v>
      </c>
      <c r="N509" t="s">
        <v>70</v>
      </c>
      <c r="O509" t="s">
        <v>4265</v>
      </c>
      <c r="P509" t="s">
        <v>72</v>
      </c>
      <c r="Q509" t="s">
        <v>4266</v>
      </c>
      <c r="R509" t="s">
        <v>74</v>
      </c>
      <c r="S509" t="s">
        <v>75</v>
      </c>
      <c r="T509" t="s">
        <v>127</v>
      </c>
      <c r="U509" t="s">
        <v>1896</v>
      </c>
      <c r="V509" t="s">
        <v>129</v>
      </c>
      <c r="W509" t="s">
        <v>4267</v>
      </c>
      <c r="X509" t="s">
        <v>74</v>
      </c>
      <c r="Y509" t="s">
        <v>702</v>
      </c>
      <c r="Z509" t="s">
        <v>131</v>
      </c>
      <c r="AA509" t="s">
        <v>82</v>
      </c>
      <c r="AB509" s="1">
        <v>44927</v>
      </c>
      <c r="AC509" s="1">
        <v>45291</v>
      </c>
      <c r="AD509" t="s">
        <v>83</v>
      </c>
      <c r="AE509" t="s">
        <v>4268</v>
      </c>
      <c r="AF509" s="1">
        <v>23528</v>
      </c>
      <c r="AG509" s="3">
        <v>24675740</v>
      </c>
      <c r="AH509" t="s">
        <v>4269</v>
      </c>
      <c r="AI509" s="1">
        <v>23528</v>
      </c>
      <c r="AJ509" t="s">
        <v>86</v>
      </c>
      <c r="AK509" t="s">
        <v>3737</v>
      </c>
      <c r="AL509" t="s">
        <v>264</v>
      </c>
      <c r="AM509" t="s">
        <v>4270</v>
      </c>
      <c r="AN509" t="str">
        <f t="shared" si="9"/>
        <v>ZAVALETA QUISPE MARIO ARCADIO</v>
      </c>
      <c r="AO509" t="s">
        <v>92</v>
      </c>
      <c r="AP509" s="1">
        <v>36526</v>
      </c>
      <c r="AQ509" t="s">
        <v>119</v>
      </c>
      <c r="AR509" t="s">
        <v>92</v>
      </c>
      <c r="AS509" t="s">
        <v>101</v>
      </c>
      <c r="AT509" s="1">
        <v>36526</v>
      </c>
      <c r="AU509" s="1">
        <v>36526</v>
      </c>
      <c r="AV509" t="s">
        <v>119</v>
      </c>
      <c r="AW509" t="s">
        <v>95</v>
      </c>
      <c r="AX509" t="s">
        <v>136</v>
      </c>
      <c r="AZ509" t="s">
        <v>119</v>
      </c>
      <c r="BB509" t="s">
        <v>119</v>
      </c>
      <c r="BC509" t="s">
        <v>119</v>
      </c>
      <c r="BD509" s="1">
        <v>44862</v>
      </c>
      <c r="BE509" t="s">
        <v>4271</v>
      </c>
      <c r="BF509" t="s">
        <v>101</v>
      </c>
      <c r="BI509" t="s">
        <v>72</v>
      </c>
      <c r="BJ509" t="s">
        <v>74</v>
      </c>
    </row>
    <row r="510" spans="1:62" x14ac:dyDescent="0.25">
      <c r="A510" s="5">
        <f>COUNTIF($B$1:B510,REPORTE!$C$3)</f>
        <v>1</v>
      </c>
      <c r="B510" s="3">
        <v>234880</v>
      </c>
      <c r="C510" t="s">
        <v>59</v>
      </c>
      <c r="D510" t="s">
        <v>60</v>
      </c>
      <c r="E510" t="s">
        <v>61</v>
      </c>
      <c r="F510" t="s">
        <v>1701</v>
      </c>
      <c r="G510" t="s">
        <v>4006</v>
      </c>
      <c r="H510" t="s">
        <v>120</v>
      </c>
      <c r="I510" t="s">
        <v>65</v>
      </c>
      <c r="J510" t="s">
        <v>1881</v>
      </c>
      <c r="K510" t="s">
        <v>4262</v>
      </c>
      <c r="L510" t="s">
        <v>4263</v>
      </c>
      <c r="M510" t="s">
        <v>4264</v>
      </c>
      <c r="N510" t="s">
        <v>70</v>
      </c>
      <c r="O510" t="s">
        <v>4265</v>
      </c>
      <c r="P510" t="s">
        <v>72</v>
      </c>
      <c r="Q510" t="s">
        <v>4272</v>
      </c>
      <c r="R510" t="s">
        <v>74</v>
      </c>
      <c r="S510" t="s">
        <v>75</v>
      </c>
      <c r="T510" t="s">
        <v>127</v>
      </c>
      <c r="U510" t="s">
        <v>128</v>
      </c>
      <c r="V510" t="s">
        <v>699</v>
      </c>
      <c r="W510" t="s">
        <v>4273</v>
      </c>
      <c r="X510" t="s">
        <v>701</v>
      </c>
      <c r="Y510" t="s">
        <v>702</v>
      </c>
      <c r="Z510" t="s">
        <v>131</v>
      </c>
      <c r="AA510" t="s">
        <v>703</v>
      </c>
      <c r="AB510" s="1">
        <v>44986</v>
      </c>
      <c r="AD510" t="s">
        <v>83</v>
      </c>
      <c r="AE510" t="s">
        <v>84</v>
      </c>
      <c r="AF510" s="1">
        <v>42064</v>
      </c>
      <c r="AG510" s="3">
        <v>24666682</v>
      </c>
      <c r="AH510" t="s">
        <v>4274</v>
      </c>
      <c r="AI510" s="1">
        <v>23279</v>
      </c>
      <c r="AJ510" t="s">
        <v>86</v>
      </c>
      <c r="AK510" t="s">
        <v>4275</v>
      </c>
      <c r="AL510" t="s">
        <v>4276</v>
      </c>
      <c r="AM510" t="s">
        <v>4277</v>
      </c>
      <c r="AN510" t="str">
        <f t="shared" si="9"/>
        <v>ANCORI CERVANTES GUIDO AMILCAR</v>
      </c>
      <c r="AO510" t="s">
        <v>92</v>
      </c>
      <c r="AP510" t="s">
        <v>100</v>
      </c>
      <c r="AQ510" t="s">
        <v>119</v>
      </c>
      <c r="AR510" t="s">
        <v>92</v>
      </c>
      <c r="AS510" t="s">
        <v>101</v>
      </c>
      <c r="AT510" t="s">
        <v>100</v>
      </c>
      <c r="AU510" t="s">
        <v>100</v>
      </c>
      <c r="AV510" t="s">
        <v>119</v>
      </c>
      <c r="AW510" t="s">
        <v>95</v>
      </c>
      <c r="AX510" t="s">
        <v>136</v>
      </c>
      <c r="AZ510" t="s">
        <v>4278</v>
      </c>
      <c r="BB510" t="s">
        <v>4279</v>
      </c>
      <c r="BC510" t="s">
        <v>119</v>
      </c>
      <c r="BD510" t="s">
        <v>100</v>
      </c>
      <c r="BE510" t="s">
        <v>74</v>
      </c>
      <c r="BF510" t="s">
        <v>74</v>
      </c>
      <c r="BI510" t="s">
        <v>72</v>
      </c>
      <c r="BJ510" t="s">
        <v>74</v>
      </c>
    </row>
    <row r="511" spans="1:62" x14ac:dyDescent="0.25">
      <c r="A511" s="5">
        <f>COUNTIF($B$1:B511,REPORTE!$C$3)</f>
        <v>1</v>
      </c>
      <c r="B511" s="3">
        <v>234880</v>
      </c>
      <c r="C511" t="s">
        <v>59</v>
      </c>
      <c r="D511" t="s">
        <v>60</v>
      </c>
      <c r="E511" t="s">
        <v>61</v>
      </c>
      <c r="F511" t="s">
        <v>1701</v>
      </c>
      <c r="G511" t="s">
        <v>4006</v>
      </c>
      <c r="H511" t="s">
        <v>120</v>
      </c>
      <c r="I511" t="s">
        <v>65</v>
      </c>
      <c r="J511" t="s">
        <v>1881</v>
      </c>
      <c r="K511" t="s">
        <v>4262</v>
      </c>
      <c r="L511" t="s">
        <v>4263</v>
      </c>
      <c r="M511" t="s">
        <v>4264</v>
      </c>
      <c r="N511" t="s">
        <v>70</v>
      </c>
      <c r="O511" t="s">
        <v>4265</v>
      </c>
      <c r="P511" t="s">
        <v>72</v>
      </c>
      <c r="Q511" t="s">
        <v>4280</v>
      </c>
      <c r="R511" t="s">
        <v>74</v>
      </c>
      <c r="S511" t="s">
        <v>75</v>
      </c>
      <c r="T511" t="s">
        <v>75</v>
      </c>
      <c r="U511" t="s">
        <v>140</v>
      </c>
      <c r="V511" t="s">
        <v>141</v>
      </c>
      <c r="W511" t="s">
        <v>142</v>
      </c>
      <c r="X511" t="s">
        <v>74</v>
      </c>
      <c r="Y511" t="s">
        <v>143</v>
      </c>
      <c r="Z511" t="s">
        <v>4281</v>
      </c>
      <c r="AA511" t="s">
        <v>82</v>
      </c>
      <c r="AB511" s="1">
        <v>44987</v>
      </c>
      <c r="AC511" s="1">
        <v>45291</v>
      </c>
      <c r="AD511" t="s">
        <v>145</v>
      </c>
      <c r="AE511" t="s">
        <v>146</v>
      </c>
      <c r="AF511" t="s">
        <v>100</v>
      </c>
      <c r="AG511" s="3">
        <v>23862900</v>
      </c>
      <c r="AH511" t="s">
        <v>4282</v>
      </c>
      <c r="AI511" s="1">
        <v>25643</v>
      </c>
      <c r="AJ511" t="s">
        <v>86</v>
      </c>
      <c r="AK511" t="s">
        <v>2424</v>
      </c>
      <c r="AL511" t="s">
        <v>4283</v>
      </c>
      <c r="AM511" t="s">
        <v>4284</v>
      </c>
      <c r="AN511" t="str">
        <f t="shared" si="9"/>
        <v>SALCEDO FEBRES OSCAR ORLANDO</v>
      </c>
      <c r="AO511" t="s">
        <v>166</v>
      </c>
      <c r="AP511" s="1">
        <v>36068</v>
      </c>
      <c r="AQ511" t="s">
        <v>4285</v>
      </c>
      <c r="AR511" t="s">
        <v>212</v>
      </c>
      <c r="AS511" t="s">
        <v>4286</v>
      </c>
      <c r="AT511" s="1">
        <v>36068</v>
      </c>
      <c r="AU511" s="1">
        <v>36068</v>
      </c>
      <c r="AV511" t="s">
        <v>420</v>
      </c>
      <c r="AW511" t="s">
        <v>1498</v>
      </c>
      <c r="AX511" t="s">
        <v>200</v>
      </c>
      <c r="AY511" t="s">
        <v>153</v>
      </c>
      <c r="AZ511" t="s">
        <v>879</v>
      </c>
      <c r="BA511" t="s">
        <v>155</v>
      </c>
      <c r="BB511" t="s">
        <v>4287</v>
      </c>
      <c r="BC511" t="s">
        <v>4288</v>
      </c>
      <c r="BD511" s="1">
        <v>44994</v>
      </c>
      <c r="BE511" t="s">
        <v>4289</v>
      </c>
      <c r="BF511" t="s">
        <v>74</v>
      </c>
      <c r="BI511" t="s">
        <v>72</v>
      </c>
      <c r="BJ511" t="s">
        <v>74</v>
      </c>
    </row>
    <row r="512" spans="1:62" x14ac:dyDescent="0.25">
      <c r="A512" s="5">
        <f>COUNTIF($B$1:B512,REPORTE!$C$3)</f>
        <v>1</v>
      </c>
      <c r="B512" s="3">
        <v>234880</v>
      </c>
      <c r="C512" t="s">
        <v>59</v>
      </c>
      <c r="D512" t="s">
        <v>60</v>
      </c>
      <c r="E512" t="s">
        <v>61</v>
      </c>
      <c r="F512" t="s">
        <v>1701</v>
      </c>
      <c r="G512" t="s">
        <v>4006</v>
      </c>
      <c r="H512" t="s">
        <v>120</v>
      </c>
      <c r="I512" t="s">
        <v>65</v>
      </c>
      <c r="J512" t="s">
        <v>1881</v>
      </c>
      <c r="K512" t="s">
        <v>4262</v>
      </c>
      <c r="L512" t="s">
        <v>4263</v>
      </c>
      <c r="M512" t="s">
        <v>4264</v>
      </c>
      <c r="N512" t="s">
        <v>70</v>
      </c>
      <c r="O512" t="s">
        <v>4265</v>
      </c>
      <c r="P512" t="s">
        <v>72</v>
      </c>
      <c r="Q512" t="s">
        <v>4290</v>
      </c>
      <c r="R512" t="s">
        <v>74</v>
      </c>
      <c r="S512" t="s">
        <v>75</v>
      </c>
      <c r="T512" t="s">
        <v>75</v>
      </c>
      <c r="U512" t="s">
        <v>160</v>
      </c>
      <c r="V512" t="s">
        <v>77</v>
      </c>
      <c r="W512" t="s">
        <v>4291</v>
      </c>
      <c r="X512" t="s">
        <v>108</v>
      </c>
      <c r="Y512" t="s">
        <v>109</v>
      </c>
      <c r="Z512" t="s">
        <v>81</v>
      </c>
      <c r="AA512" t="s">
        <v>82</v>
      </c>
      <c r="AD512" t="s">
        <v>83</v>
      </c>
      <c r="AE512" t="s">
        <v>84</v>
      </c>
      <c r="AF512" s="1">
        <v>36526</v>
      </c>
      <c r="AG512" s="3">
        <v>24675497</v>
      </c>
      <c r="AH512" t="s">
        <v>4292</v>
      </c>
      <c r="AI512" s="1">
        <v>24226</v>
      </c>
      <c r="AJ512" t="s">
        <v>111</v>
      </c>
      <c r="AK512" t="s">
        <v>264</v>
      </c>
      <c r="AL512" t="s">
        <v>868</v>
      </c>
      <c r="AM512" t="s">
        <v>4293</v>
      </c>
      <c r="AN512" t="str">
        <f t="shared" si="9"/>
        <v>QUISPE NUÑEZ DEL PRADO LUISA FERNANDA</v>
      </c>
      <c r="AO512" t="s">
        <v>92</v>
      </c>
      <c r="AP512" t="s">
        <v>100</v>
      </c>
      <c r="AQ512" t="s">
        <v>119</v>
      </c>
      <c r="AR512" t="s">
        <v>92</v>
      </c>
      <c r="AS512" t="s">
        <v>101</v>
      </c>
      <c r="AT512" t="s">
        <v>100</v>
      </c>
      <c r="AU512" t="s">
        <v>100</v>
      </c>
      <c r="AV512" t="s">
        <v>119</v>
      </c>
      <c r="AW512" t="s">
        <v>95</v>
      </c>
      <c r="AX512" t="s">
        <v>136</v>
      </c>
      <c r="AZ512" t="s">
        <v>119</v>
      </c>
      <c r="BB512" t="s">
        <v>4294</v>
      </c>
      <c r="BC512" t="s">
        <v>119</v>
      </c>
      <c r="BD512" t="s">
        <v>100</v>
      </c>
      <c r="BE512" t="s">
        <v>74</v>
      </c>
      <c r="BF512" t="s">
        <v>101</v>
      </c>
      <c r="BI512" t="s">
        <v>72</v>
      </c>
      <c r="BJ512" t="s">
        <v>74</v>
      </c>
    </row>
    <row r="513" spans="1:62" x14ac:dyDescent="0.25">
      <c r="A513" s="5">
        <f>COUNTIF($B$1:B513,REPORTE!$C$3)</f>
        <v>1</v>
      </c>
      <c r="B513" s="3">
        <v>234880</v>
      </c>
      <c r="C513" t="s">
        <v>59</v>
      </c>
      <c r="D513" t="s">
        <v>60</v>
      </c>
      <c r="E513" t="s">
        <v>61</v>
      </c>
      <c r="F513" t="s">
        <v>1701</v>
      </c>
      <c r="G513" t="s">
        <v>4006</v>
      </c>
      <c r="H513" t="s">
        <v>120</v>
      </c>
      <c r="I513" t="s">
        <v>65</v>
      </c>
      <c r="J513" t="s">
        <v>1881</v>
      </c>
      <c r="K513" t="s">
        <v>4262</v>
      </c>
      <c r="L513" t="s">
        <v>4263</v>
      </c>
      <c r="M513" t="s">
        <v>4264</v>
      </c>
      <c r="N513" t="s">
        <v>70</v>
      </c>
      <c r="O513" t="s">
        <v>4265</v>
      </c>
      <c r="P513" t="s">
        <v>72</v>
      </c>
      <c r="Q513" t="s">
        <v>4295</v>
      </c>
      <c r="R513" t="s">
        <v>74</v>
      </c>
      <c r="S513" t="s">
        <v>75</v>
      </c>
      <c r="T513" t="s">
        <v>75</v>
      </c>
      <c r="U513" t="s">
        <v>160</v>
      </c>
      <c r="V513" t="s">
        <v>141</v>
      </c>
      <c r="W513" t="s">
        <v>4296</v>
      </c>
      <c r="X513" t="s">
        <v>74</v>
      </c>
      <c r="Y513" t="s">
        <v>143</v>
      </c>
      <c r="Z513" t="s">
        <v>81</v>
      </c>
      <c r="AA513" t="s">
        <v>82</v>
      </c>
      <c r="AB513" s="1">
        <v>44986</v>
      </c>
      <c r="AC513" s="1">
        <v>45291</v>
      </c>
      <c r="AD513" t="s">
        <v>207</v>
      </c>
      <c r="AE513" t="s">
        <v>146</v>
      </c>
      <c r="AF513" t="s">
        <v>100</v>
      </c>
      <c r="AG513" s="3">
        <v>80053857</v>
      </c>
      <c r="AH513" t="s">
        <v>4297</v>
      </c>
      <c r="AI513" s="1">
        <v>28792</v>
      </c>
      <c r="AJ513" t="s">
        <v>86</v>
      </c>
      <c r="AK513" t="s">
        <v>4298</v>
      </c>
      <c r="AL513" t="s">
        <v>1983</v>
      </c>
      <c r="AM513" t="s">
        <v>4299</v>
      </c>
      <c r="AN513" t="str">
        <f t="shared" si="9"/>
        <v>ALEGRE HUANCACHOQUE ALEX SANDER</v>
      </c>
      <c r="AO513" t="s">
        <v>90</v>
      </c>
      <c r="AP513" s="1">
        <v>36526</v>
      </c>
      <c r="AQ513" t="s">
        <v>4300</v>
      </c>
      <c r="AR513" t="s">
        <v>279</v>
      </c>
      <c r="AS513" t="s">
        <v>101</v>
      </c>
      <c r="AT513" s="1">
        <v>2</v>
      </c>
      <c r="AU513" s="1">
        <v>2</v>
      </c>
      <c r="AV513" t="s">
        <v>296</v>
      </c>
      <c r="AW513" t="s">
        <v>4301</v>
      </c>
      <c r="AX513" t="s">
        <v>200</v>
      </c>
      <c r="AY513" t="s">
        <v>153</v>
      </c>
      <c r="AZ513" t="s">
        <v>201</v>
      </c>
      <c r="BA513" t="s">
        <v>155</v>
      </c>
      <c r="BB513" t="s">
        <v>4302</v>
      </c>
      <c r="BC513" t="s">
        <v>4303</v>
      </c>
      <c r="BD513" s="1">
        <v>44971</v>
      </c>
      <c r="BE513" t="s">
        <v>4304</v>
      </c>
      <c r="BF513" t="s">
        <v>74</v>
      </c>
      <c r="BI513" t="s">
        <v>72</v>
      </c>
      <c r="BJ513" t="s">
        <v>74</v>
      </c>
    </row>
    <row r="514" spans="1:62" x14ac:dyDescent="0.25">
      <c r="A514" s="5">
        <f>COUNTIF($B$1:B514,REPORTE!$C$3)</f>
        <v>1</v>
      </c>
      <c r="B514" s="3">
        <v>234880</v>
      </c>
      <c r="C514" t="s">
        <v>59</v>
      </c>
      <c r="D514" t="s">
        <v>60</v>
      </c>
      <c r="E514" t="s">
        <v>61</v>
      </c>
      <c r="F514" t="s">
        <v>1701</v>
      </c>
      <c r="G514" t="s">
        <v>4006</v>
      </c>
      <c r="H514" t="s">
        <v>120</v>
      </c>
      <c r="I514" t="s">
        <v>65</v>
      </c>
      <c r="J514" t="s">
        <v>1881</v>
      </c>
      <c r="K514" t="s">
        <v>4262</v>
      </c>
      <c r="L514" t="s">
        <v>4263</v>
      </c>
      <c r="M514" t="s">
        <v>4264</v>
      </c>
      <c r="N514" t="s">
        <v>70</v>
      </c>
      <c r="O514" t="s">
        <v>4265</v>
      </c>
      <c r="P514" t="s">
        <v>72</v>
      </c>
      <c r="Q514" t="s">
        <v>4305</v>
      </c>
      <c r="R514" t="s">
        <v>74</v>
      </c>
      <c r="S514" t="s">
        <v>75</v>
      </c>
      <c r="T514" t="s">
        <v>75</v>
      </c>
      <c r="U514" t="s">
        <v>160</v>
      </c>
      <c r="V514" t="s">
        <v>77</v>
      </c>
      <c r="W514" t="s">
        <v>4306</v>
      </c>
      <c r="X514" t="s">
        <v>79</v>
      </c>
      <c r="Y514" t="s">
        <v>80</v>
      </c>
      <c r="Z514" t="s">
        <v>81</v>
      </c>
      <c r="AA514" t="s">
        <v>833</v>
      </c>
      <c r="AB514" s="1">
        <v>44987</v>
      </c>
      <c r="AC514" s="1">
        <v>45030</v>
      </c>
      <c r="AD514" t="s">
        <v>83</v>
      </c>
      <c r="AE514" t="s">
        <v>84</v>
      </c>
      <c r="AF514" s="1">
        <v>43891</v>
      </c>
      <c r="AG514" s="3">
        <v>24714024</v>
      </c>
      <c r="AH514" t="s">
        <v>4307</v>
      </c>
      <c r="AI514" s="1">
        <v>27815</v>
      </c>
      <c r="AJ514" t="s">
        <v>111</v>
      </c>
      <c r="AK514" t="s">
        <v>4308</v>
      </c>
      <c r="AL514" t="s">
        <v>4309</v>
      </c>
      <c r="AM514" t="s">
        <v>4310</v>
      </c>
      <c r="AN514" t="str">
        <f t="shared" si="9"/>
        <v>CURIE SUYO OLINDA</v>
      </c>
      <c r="AO514" t="s">
        <v>90</v>
      </c>
      <c r="AP514" s="1">
        <v>42792</v>
      </c>
      <c r="AQ514" t="s">
        <v>4311</v>
      </c>
      <c r="AR514" t="s">
        <v>92</v>
      </c>
      <c r="AS514" t="s">
        <v>4312</v>
      </c>
      <c r="AT514" s="1">
        <v>35077</v>
      </c>
      <c r="AU514" s="1">
        <v>35077</v>
      </c>
      <c r="AV514" t="s">
        <v>4313</v>
      </c>
      <c r="AW514" t="s">
        <v>95</v>
      </c>
      <c r="AX514" t="s">
        <v>152</v>
      </c>
      <c r="AY514" t="s">
        <v>153</v>
      </c>
      <c r="AZ514" t="s">
        <v>1679</v>
      </c>
      <c r="BA514" t="s">
        <v>661</v>
      </c>
      <c r="BB514" t="s">
        <v>4314</v>
      </c>
      <c r="BC514" t="s">
        <v>119</v>
      </c>
      <c r="BD514" t="s">
        <v>100</v>
      </c>
      <c r="BE514" t="s">
        <v>74</v>
      </c>
      <c r="BF514" t="s">
        <v>74</v>
      </c>
      <c r="BI514" t="s">
        <v>72</v>
      </c>
      <c r="BJ514" t="s">
        <v>74</v>
      </c>
    </row>
    <row r="515" spans="1:62" x14ac:dyDescent="0.25">
      <c r="A515" s="5">
        <f>COUNTIF($B$1:B515,REPORTE!$C$3)</f>
        <v>1</v>
      </c>
      <c r="B515" s="3">
        <v>234880</v>
      </c>
      <c r="C515" t="s">
        <v>59</v>
      </c>
      <c r="D515" t="s">
        <v>60</v>
      </c>
      <c r="E515" t="s">
        <v>61</v>
      </c>
      <c r="F515" t="s">
        <v>1701</v>
      </c>
      <c r="G515" t="s">
        <v>4006</v>
      </c>
      <c r="H515" t="s">
        <v>120</v>
      </c>
      <c r="I515" t="s">
        <v>65</v>
      </c>
      <c r="J515" t="s">
        <v>1881</v>
      </c>
      <c r="K515" t="s">
        <v>4262</v>
      </c>
      <c r="L515" t="s">
        <v>4263</v>
      </c>
      <c r="M515" t="s">
        <v>4264</v>
      </c>
      <c r="N515" t="s">
        <v>70</v>
      </c>
      <c r="O515" t="s">
        <v>4265</v>
      </c>
      <c r="P515" t="s">
        <v>72</v>
      </c>
      <c r="Q515" t="s">
        <v>4305</v>
      </c>
      <c r="R515" t="s">
        <v>74</v>
      </c>
      <c r="S515" t="s">
        <v>75</v>
      </c>
      <c r="T515" t="s">
        <v>75</v>
      </c>
      <c r="U515" t="s">
        <v>160</v>
      </c>
      <c r="V515" t="s">
        <v>141</v>
      </c>
      <c r="W515" t="s">
        <v>4315</v>
      </c>
      <c r="X515" t="s">
        <v>74</v>
      </c>
      <c r="Y515" t="s">
        <v>143</v>
      </c>
      <c r="Z515" t="s">
        <v>81</v>
      </c>
      <c r="AA515" t="s">
        <v>82</v>
      </c>
      <c r="AB515" s="1">
        <v>44987</v>
      </c>
      <c r="AC515" s="1">
        <v>45030</v>
      </c>
      <c r="AD515" t="s">
        <v>207</v>
      </c>
      <c r="AE515" t="s">
        <v>146</v>
      </c>
      <c r="AF515" t="s">
        <v>100</v>
      </c>
      <c r="AG515" s="3">
        <v>40673238</v>
      </c>
      <c r="AH515" t="s">
        <v>4316</v>
      </c>
      <c r="AI515" s="1">
        <v>29506</v>
      </c>
      <c r="AJ515" t="s">
        <v>111</v>
      </c>
      <c r="AK515" t="s">
        <v>1822</v>
      </c>
      <c r="AL515" t="s">
        <v>2141</v>
      </c>
      <c r="AM515" t="s">
        <v>4317</v>
      </c>
      <c r="AN515" t="str">
        <f t="shared" si="9"/>
        <v>MAYHUIRE CCASA ZILA SONIA</v>
      </c>
      <c r="AO515" t="s">
        <v>90</v>
      </c>
      <c r="AP515" s="1">
        <v>2</v>
      </c>
      <c r="AQ515" t="s">
        <v>4318</v>
      </c>
      <c r="AR515" t="s">
        <v>279</v>
      </c>
      <c r="AS515" t="s">
        <v>101</v>
      </c>
      <c r="AT515" s="1">
        <v>2</v>
      </c>
      <c r="AU515" s="1">
        <v>2</v>
      </c>
      <c r="AV515" t="s">
        <v>94</v>
      </c>
      <c r="AW515" t="s">
        <v>4319</v>
      </c>
      <c r="AX515" t="s">
        <v>200</v>
      </c>
      <c r="AY515" t="s">
        <v>153</v>
      </c>
      <c r="AZ515" t="s">
        <v>201</v>
      </c>
      <c r="BA515" t="s">
        <v>155</v>
      </c>
      <c r="BB515" t="s">
        <v>658</v>
      </c>
      <c r="BC515" t="s">
        <v>4320</v>
      </c>
      <c r="BD515" s="1">
        <v>45027</v>
      </c>
      <c r="BE515" t="s">
        <v>4321</v>
      </c>
      <c r="BF515" t="s">
        <v>74</v>
      </c>
      <c r="BI515" t="s">
        <v>72</v>
      </c>
      <c r="BJ515" t="s">
        <v>74</v>
      </c>
    </row>
    <row r="516" spans="1:62" x14ac:dyDescent="0.25">
      <c r="A516" s="5">
        <f>COUNTIF($B$1:B516,REPORTE!$C$3)</f>
        <v>1</v>
      </c>
      <c r="B516" s="3">
        <v>234880</v>
      </c>
      <c r="C516" t="s">
        <v>59</v>
      </c>
      <c r="D516" t="s">
        <v>60</v>
      </c>
      <c r="E516" t="s">
        <v>61</v>
      </c>
      <c r="F516" t="s">
        <v>1701</v>
      </c>
      <c r="G516" t="s">
        <v>4006</v>
      </c>
      <c r="H516" t="s">
        <v>120</v>
      </c>
      <c r="I516" t="s">
        <v>65</v>
      </c>
      <c r="J516" t="s">
        <v>1881</v>
      </c>
      <c r="K516" t="s">
        <v>4262</v>
      </c>
      <c r="L516" t="s">
        <v>4263</v>
      </c>
      <c r="M516" t="s">
        <v>4264</v>
      </c>
      <c r="N516" t="s">
        <v>70</v>
      </c>
      <c r="O516" t="s">
        <v>4265</v>
      </c>
      <c r="P516" t="s">
        <v>72</v>
      </c>
      <c r="Q516" t="s">
        <v>4322</v>
      </c>
      <c r="R516" t="s">
        <v>74</v>
      </c>
      <c r="S516" t="s">
        <v>75</v>
      </c>
      <c r="T516" t="s">
        <v>75</v>
      </c>
      <c r="U516" t="s">
        <v>160</v>
      </c>
      <c r="V516" t="s">
        <v>77</v>
      </c>
      <c r="W516" t="s">
        <v>4323</v>
      </c>
      <c r="X516" t="s">
        <v>79</v>
      </c>
      <c r="Y516" t="s">
        <v>80</v>
      </c>
      <c r="Z516" t="s">
        <v>81</v>
      </c>
      <c r="AA516" t="s">
        <v>82</v>
      </c>
      <c r="AD516" t="s">
        <v>83</v>
      </c>
      <c r="AE516" t="s">
        <v>84</v>
      </c>
      <c r="AF516" s="1">
        <v>36526</v>
      </c>
      <c r="AG516" s="3">
        <v>24661828</v>
      </c>
      <c r="AH516" t="s">
        <v>4324</v>
      </c>
      <c r="AI516" s="1">
        <v>22983</v>
      </c>
      <c r="AJ516" t="s">
        <v>111</v>
      </c>
      <c r="AK516" t="s">
        <v>264</v>
      </c>
      <c r="AL516" t="s">
        <v>264</v>
      </c>
      <c r="AM516" t="s">
        <v>4325</v>
      </c>
      <c r="AN516" t="str">
        <f t="shared" si="9"/>
        <v>QUISPE QUISPE FRANCISCA JULIA</v>
      </c>
      <c r="AO516" t="s">
        <v>92</v>
      </c>
      <c r="AP516" t="s">
        <v>100</v>
      </c>
      <c r="AQ516" t="s">
        <v>119</v>
      </c>
      <c r="AR516" t="s">
        <v>92</v>
      </c>
      <c r="AS516" t="s">
        <v>101</v>
      </c>
      <c r="AT516" t="s">
        <v>100</v>
      </c>
      <c r="AU516" t="s">
        <v>100</v>
      </c>
      <c r="AV516" t="s">
        <v>119</v>
      </c>
      <c r="AW516" t="s">
        <v>95</v>
      </c>
      <c r="AX516" t="s">
        <v>136</v>
      </c>
      <c r="AZ516" t="s">
        <v>119</v>
      </c>
      <c r="BB516" t="s">
        <v>4326</v>
      </c>
      <c r="BC516" t="s">
        <v>119</v>
      </c>
      <c r="BD516" t="s">
        <v>100</v>
      </c>
      <c r="BE516" t="s">
        <v>74</v>
      </c>
      <c r="BF516" t="s">
        <v>101</v>
      </c>
      <c r="BI516" t="s">
        <v>72</v>
      </c>
      <c r="BJ516" t="s">
        <v>74</v>
      </c>
    </row>
    <row r="517" spans="1:62" x14ac:dyDescent="0.25">
      <c r="A517" s="5">
        <f>COUNTIF($B$1:B517,REPORTE!$C$3)</f>
        <v>1</v>
      </c>
      <c r="B517" s="3">
        <v>234880</v>
      </c>
      <c r="C517" t="s">
        <v>59</v>
      </c>
      <c r="D517" t="s">
        <v>60</v>
      </c>
      <c r="E517" t="s">
        <v>61</v>
      </c>
      <c r="F517" t="s">
        <v>1701</v>
      </c>
      <c r="G517" t="s">
        <v>4006</v>
      </c>
      <c r="H517" t="s">
        <v>120</v>
      </c>
      <c r="I517" t="s">
        <v>65</v>
      </c>
      <c r="J517" t="s">
        <v>1881</v>
      </c>
      <c r="K517" t="s">
        <v>4262</v>
      </c>
      <c r="L517" t="s">
        <v>4263</v>
      </c>
      <c r="M517" t="s">
        <v>4264</v>
      </c>
      <c r="N517" t="s">
        <v>70</v>
      </c>
      <c r="O517" t="s">
        <v>4265</v>
      </c>
      <c r="P517" t="s">
        <v>72</v>
      </c>
      <c r="Q517" t="s">
        <v>4327</v>
      </c>
      <c r="R517" t="s">
        <v>74</v>
      </c>
      <c r="S517" t="s">
        <v>75</v>
      </c>
      <c r="T517" t="s">
        <v>75</v>
      </c>
      <c r="U517" t="s">
        <v>160</v>
      </c>
      <c r="V517" t="s">
        <v>77</v>
      </c>
      <c r="W517" t="s">
        <v>4328</v>
      </c>
      <c r="X517" t="s">
        <v>181</v>
      </c>
      <c r="Y517" t="s">
        <v>143</v>
      </c>
      <c r="Z517" t="s">
        <v>81</v>
      </c>
      <c r="AA517" t="s">
        <v>82</v>
      </c>
      <c r="AD517" t="s">
        <v>83</v>
      </c>
      <c r="AE517" t="s">
        <v>84</v>
      </c>
      <c r="AF517" s="1">
        <v>36526</v>
      </c>
      <c r="AG517" s="3">
        <v>24894708</v>
      </c>
      <c r="AH517" t="s">
        <v>4329</v>
      </c>
      <c r="AI517" s="1">
        <v>22255</v>
      </c>
      <c r="AJ517" t="s">
        <v>111</v>
      </c>
      <c r="AK517" t="s">
        <v>357</v>
      </c>
      <c r="AL517" t="s">
        <v>2018</v>
      </c>
      <c r="AM517" t="s">
        <v>4330</v>
      </c>
      <c r="AN517" t="str">
        <f t="shared" si="9"/>
        <v>VILCA FLOREZ GLUDY</v>
      </c>
      <c r="AO517" t="s">
        <v>92</v>
      </c>
      <c r="AP517" t="s">
        <v>100</v>
      </c>
      <c r="AQ517" t="s">
        <v>119</v>
      </c>
      <c r="AR517" t="s">
        <v>92</v>
      </c>
      <c r="AS517" t="s">
        <v>119</v>
      </c>
      <c r="AT517" t="s">
        <v>100</v>
      </c>
      <c r="AU517" t="s">
        <v>100</v>
      </c>
      <c r="AV517" t="s">
        <v>119</v>
      </c>
      <c r="AW517" t="s">
        <v>95</v>
      </c>
      <c r="AX517" t="s">
        <v>136</v>
      </c>
      <c r="AZ517" t="s">
        <v>119</v>
      </c>
      <c r="BB517" t="s">
        <v>4331</v>
      </c>
      <c r="BC517" t="s">
        <v>119</v>
      </c>
      <c r="BD517" t="s">
        <v>100</v>
      </c>
      <c r="BE517" t="s">
        <v>74</v>
      </c>
      <c r="BF517" t="s">
        <v>101</v>
      </c>
      <c r="BI517" t="s">
        <v>72</v>
      </c>
      <c r="BJ517" t="s">
        <v>74</v>
      </c>
    </row>
    <row r="518" spans="1:62" x14ac:dyDescent="0.25">
      <c r="A518" s="5">
        <f>COUNTIF($B$1:B518,REPORTE!$C$3)</f>
        <v>1</v>
      </c>
      <c r="B518" s="3">
        <v>234880</v>
      </c>
      <c r="C518" t="s">
        <v>59</v>
      </c>
      <c r="D518" t="s">
        <v>60</v>
      </c>
      <c r="E518" t="s">
        <v>61</v>
      </c>
      <c r="F518" t="s">
        <v>1701</v>
      </c>
      <c r="G518" t="s">
        <v>4006</v>
      </c>
      <c r="H518" t="s">
        <v>120</v>
      </c>
      <c r="I518" t="s">
        <v>65</v>
      </c>
      <c r="J518" t="s">
        <v>1881</v>
      </c>
      <c r="K518" t="s">
        <v>4262</v>
      </c>
      <c r="L518" t="s">
        <v>4263</v>
      </c>
      <c r="M518" t="s">
        <v>4264</v>
      </c>
      <c r="N518" t="s">
        <v>70</v>
      </c>
      <c r="O518" t="s">
        <v>4265</v>
      </c>
      <c r="P518" t="s">
        <v>72</v>
      </c>
      <c r="Q518" t="s">
        <v>4332</v>
      </c>
      <c r="R518" t="s">
        <v>74</v>
      </c>
      <c r="S518" t="s">
        <v>75</v>
      </c>
      <c r="T518" t="s">
        <v>75</v>
      </c>
      <c r="U518" t="s">
        <v>160</v>
      </c>
      <c r="V518" t="s">
        <v>77</v>
      </c>
      <c r="W518" t="s">
        <v>4333</v>
      </c>
      <c r="X518" t="s">
        <v>181</v>
      </c>
      <c r="Y518" t="s">
        <v>143</v>
      </c>
      <c r="Z518" t="s">
        <v>81</v>
      </c>
      <c r="AA518" t="s">
        <v>82</v>
      </c>
      <c r="AD518" t="s">
        <v>83</v>
      </c>
      <c r="AE518" t="s">
        <v>84</v>
      </c>
      <c r="AF518" s="1">
        <v>36526</v>
      </c>
      <c r="AG518" s="3">
        <v>24686786</v>
      </c>
      <c r="AH518" t="s">
        <v>4334</v>
      </c>
      <c r="AI518" s="1">
        <v>24276</v>
      </c>
      <c r="AJ518" t="s">
        <v>86</v>
      </c>
      <c r="AK518" t="s">
        <v>4335</v>
      </c>
      <c r="AL518" t="s">
        <v>876</v>
      </c>
      <c r="AM518" t="s">
        <v>3340</v>
      </c>
      <c r="AN518" t="str">
        <f t="shared" si="9"/>
        <v>CALLE CRUZ LEONCIO</v>
      </c>
      <c r="AO518" t="s">
        <v>92</v>
      </c>
      <c r="AP518" t="s">
        <v>100</v>
      </c>
      <c r="AQ518" t="s">
        <v>119</v>
      </c>
      <c r="AR518" t="s">
        <v>92</v>
      </c>
      <c r="AS518" t="s">
        <v>4336</v>
      </c>
      <c r="AT518" t="s">
        <v>100</v>
      </c>
      <c r="AU518" t="s">
        <v>100</v>
      </c>
      <c r="AV518" t="s">
        <v>119</v>
      </c>
      <c r="AW518" t="s">
        <v>95</v>
      </c>
      <c r="AX518" t="s">
        <v>136</v>
      </c>
      <c r="AZ518" t="s">
        <v>119</v>
      </c>
      <c r="BB518" t="s">
        <v>4337</v>
      </c>
      <c r="BC518" t="s">
        <v>119</v>
      </c>
      <c r="BD518" t="s">
        <v>100</v>
      </c>
      <c r="BE518" t="s">
        <v>74</v>
      </c>
      <c r="BF518" t="s">
        <v>101</v>
      </c>
      <c r="BI518" t="s">
        <v>72</v>
      </c>
      <c r="BJ518" t="s">
        <v>74</v>
      </c>
    </row>
    <row r="519" spans="1:62" x14ac:dyDescent="0.25">
      <c r="A519" s="5">
        <f>COUNTIF($B$1:B519,REPORTE!$C$3)</f>
        <v>1</v>
      </c>
      <c r="B519" s="3">
        <v>234880</v>
      </c>
      <c r="C519" t="s">
        <v>59</v>
      </c>
      <c r="D519" t="s">
        <v>60</v>
      </c>
      <c r="E519" t="s">
        <v>61</v>
      </c>
      <c r="F519" t="s">
        <v>1701</v>
      </c>
      <c r="G519" t="s">
        <v>4006</v>
      </c>
      <c r="H519" t="s">
        <v>120</v>
      </c>
      <c r="I519" t="s">
        <v>65</v>
      </c>
      <c r="J519" t="s">
        <v>1881</v>
      </c>
      <c r="K519" t="s">
        <v>4262</v>
      </c>
      <c r="L519" t="s">
        <v>4263</v>
      </c>
      <c r="M519" t="s">
        <v>4264</v>
      </c>
      <c r="N519" t="s">
        <v>70</v>
      </c>
      <c r="O519" t="s">
        <v>4265</v>
      </c>
      <c r="P519" t="s">
        <v>72</v>
      </c>
      <c r="Q519" t="s">
        <v>4338</v>
      </c>
      <c r="R519" t="s">
        <v>74</v>
      </c>
      <c r="S519" t="s">
        <v>75</v>
      </c>
      <c r="T519" t="s">
        <v>75</v>
      </c>
      <c r="U519" t="s">
        <v>160</v>
      </c>
      <c r="V519" t="s">
        <v>77</v>
      </c>
      <c r="W519" t="s">
        <v>4339</v>
      </c>
      <c r="X519" t="s">
        <v>181</v>
      </c>
      <c r="Y519" t="s">
        <v>143</v>
      </c>
      <c r="Z519" t="s">
        <v>81</v>
      </c>
      <c r="AA519" t="s">
        <v>82</v>
      </c>
      <c r="AD519" t="s">
        <v>83</v>
      </c>
      <c r="AE519" t="s">
        <v>84</v>
      </c>
      <c r="AF519" s="1">
        <v>36526</v>
      </c>
      <c r="AG519" s="3">
        <v>24570993</v>
      </c>
      <c r="AH519" t="s">
        <v>4340</v>
      </c>
      <c r="AI519" s="1">
        <v>23106</v>
      </c>
      <c r="AJ519" t="s">
        <v>86</v>
      </c>
      <c r="AK519" t="s">
        <v>1090</v>
      </c>
      <c r="AL519" t="s">
        <v>554</v>
      </c>
      <c r="AM519" t="s">
        <v>1300</v>
      </c>
      <c r="AN519" t="str">
        <f t="shared" si="9"/>
        <v>LABRA CHINO EMILIO</v>
      </c>
      <c r="AO519" t="s">
        <v>92</v>
      </c>
      <c r="AP519" t="s">
        <v>100</v>
      </c>
      <c r="AQ519" t="s">
        <v>119</v>
      </c>
      <c r="AR519" t="s">
        <v>92</v>
      </c>
      <c r="AS519" t="s">
        <v>119</v>
      </c>
      <c r="AT519" t="s">
        <v>100</v>
      </c>
      <c r="AU519" t="s">
        <v>100</v>
      </c>
      <c r="AV519" t="s">
        <v>119</v>
      </c>
      <c r="AW519" t="s">
        <v>95</v>
      </c>
      <c r="AX519" t="s">
        <v>136</v>
      </c>
      <c r="AZ519" t="s">
        <v>119</v>
      </c>
      <c r="BB519" t="s">
        <v>4341</v>
      </c>
      <c r="BC519" t="s">
        <v>119</v>
      </c>
      <c r="BD519" t="s">
        <v>100</v>
      </c>
      <c r="BE519" t="s">
        <v>74</v>
      </c>
      <c r="BF519" t="s">
        <v>101</v>
      </c>
      <c r="BI519" t="s">
        <v>72</v>
      </c>
      <c r="BJ519" t="s">
        <v>74</v>
      </c>
    </row>
    <row r="520" spans="1:62" x14ac:dyDescent="0.25">
      <c r="A520" s="5">
        <f>COUNTIF($B$1:B520,REPORTE!$C$3)</f>
        <v>1</v>
      </c>
      <c r="B520" s="3">
        <v>234880</v>
      </c>
      <c r="C520" t="s">
        <v>59</v>
      </c>
      <c r="D520" t="s">
        <v>60</v>
      </c>
      <c r="E520" t="s">
        <v>61</v>
      </c>
      <c r="F520" t="s">
        <v>1701</v>
      </c>
      <c r="G520" t="s">
        <v>4006</v>
      </c>
      <c r="H520" t="s">
        <v>120</v>
      </c>
      <c r="I520" t="s">
        <v>65</v>
      </c>
      <c r="J520" t="s">
        <v>1881</v>
      </c>
      <c r="K520" t="s">
        <v>4262</v>
      </c>
      <c r="L520" t="s">
        <v>4263</v>
      </c>
      <c r="M520" t="s">
        <v>4264</v>
      </c>
      <c r="N520" t="s">
        <v>70</v>
      </c>
      <c r="O520" t="s">
        <v>4265</v>
      </c>
      <c r="P520" t="s">
        <v>72</v>
      </c>
      <c r="Q520" t="s">
        <v>4342</v>
      </c>
      <c r="R520" t="s">
        <v>74</v>
      </c>
      <c r="S520" t="s">
        <v>75</v>
      </c>
      <c r="T520" t="s">
        <v>75</v>
      </c>
      <c r="U520" t="s">
        <v>160</v>
      </c>
      <c r="V520" t="s">
        <v>141</v>
      </c>
      <c r="W520" t="s">
        <v>4343</v>
      </c>
      <c r="X520" t="s">
        <v>74</v>
      </c>
      <c r="Y520" t="s">
        <v>143</v>
      </c>
      <c r="Z520" t="s">
        <v>81</v>
      </c>
      <c r="AA520" t="s">
        <v>82</v>
      </c>
      <c r="AB520" s="1">
        <v>45017</v>
      </c>
      <c r="AC520" s="1">
        <v>45046</v>
      </c>
      <c r="AD520" t="s">
        <v>83</v>
      </c>
      <c r="AE520" t="s">
        <v>146</v>
      </c>
      <c r="AF520" t="s">
        <v>100</v>
      </c>
      <c r="AG520" s="3">
        <v>75873002</v>
      </c>
      <c r="AH520" t="s">
        <v>4344</v>
      </c>
      <c r="AI520" s="1">
        <v>35150</v>
      </c>
      <c r="AJ520" t="s">
        <v>111</v>
      </c>
      <c r="AK520" t="s">
        <v>605</v>
      </c>
      <c r="AL520" t="s">
        <v>842</v>
      </c>
      <c r="AM520" t="s">
        <v>4345</v>
      </c>
      <c r="AN520" t="str">
        <f t="shared" si="9"/>
        <v>MAMANI CONDORI MARI CRUZ</v>
      </c>
      <c r="AO520" t="s">
        <v>90</v>
      </c>
      <c r="AP520" s="1">
        <v>2</v>
      </c>
      <c r="AQ520" t="s">
        <v>119</v>
      </c>
      <c r="AR520" t="s">
        <v>150</v>
      </c>
      <c r="AS520" t="s">
        <v>101</v>
      </c>
      <c r="AT520" s="1">
        <v>2</v>
      </c>
      <c r="AU520" s="1">
        <v>2</v>
      </c>
      <c r="AV520" t="s">
        <v>94</v>
      </c>
      <c r="AW520" t="s">
        <v>119</v>
      </c>
      <c r="AX520" t="s">
        <v>200</v>
      </c>
      <c r="AY520" t="s">
        <v>153</v>
      </c>
      <c r="AZ520" t="s">
        <v>201</v>
      </c>
      <c r="BA520" t="s">
        <v>155</v>
      </c>
      <c r="BB520" t="s">
        <v>4346</v>
      </c>
      <c r="BC520" t="s">
        <v>4347</v>
      </c>
      <c r="BD520" s="1">
        <v>45027</v>
      </c>
      <c r="BE520" t="s">
        <v>4348</v>
      </c>
      <c r="BF520" t="s">
        <v>74</v>
      </c>
      <c r="BI520" t="s">
        <v>72</v>
      </c>
      <c r="BJ520" t="s">
        <v>74</v>
      </c>
    </row>
    <row r="521" spans="1:62" x14ac:dyDescent="0.25">
      <c r="A521" s="5">
        <f>COUNTIF($B$1:B521,REPORTE!$C$3)</f>
        <v>1</v>
      </c>
      <c r="B521" s="3">
        <v>234880</v>
      </c>
      <c r="C521" t="s">
        <v>59</v>
      </c>
      <c r="D521" t="s">
        <v>60</v>
      </c>
      <c r="E521" t="s">
        <v>61</v>
      </c>
      <c r="F521" t="s">
        <v>1701</v>
      </c>
      <c r="G521" t="s">
        <v>4006</v>
      </c>
      <c r="H521" t="s">
        <v>120</v>
      </c>
      <c r="I521" t="s">
        <v>65</v>
      </c>
      <c r="J521" t="s">
        <v>1881</v>
      </c>
      <c r="K521" t="s">
        <v>4262</v>
      </c>
      <c r="L521" t="s">
        <v>4263</v>
      </c>
      <c r="M521" t="s">
        <v>4264</v>
      </c>
      <c r="N521" t="s">
        <v>70</v>
      </c>
      <c r="O521" t="s">
        <v>4265</v>
      </c>
      <c r="P521" t="s">
        <v>72</v>
      </c>
      <c r="Q521" t="s">
        <v>4349</v>
      </c>
      <c r="R521" t="s">
        <v>74</v>
      </c>
      <c r="S521" t="s">
        <v>75</v>
      </c>
      <c r="T521" t="s">
        <v>75</v>
      </c>
      <c r="U521" t="s">
        <v>160</v>
      </c>
      <c r="V521" t="s">
        <v>77</v>
      </c>
      <c r="W521" t="s">
        <v>4350</v>
      </c>
      <c r="X521" t="s">
        <v>181</v>
      </c>
      <c r="Y521" t="s">
        <v>143</v>
      </c>
      <c r="Z521" t="s">
        <v>81</v>
      </c>
      <c r="AA521" t="s">
        <v>82</v>
      </c>
      <c r="AD521" t="s">
        <v>83</v>
      </c>
      <c r="AE521" t="s">
        <v>84</v>
      </c>
      <c r="AF521" s="1">
        <v>36526</v>
      </c>
      <c r="AG521" s="3">
        <v>24700276</v>
      </c>
      <c r="AH521" t="s">
        <v>4351</v>
      </c>
      <c r="AI521" s="1">
        <v>23822</v>
      </c>
      <c r="AJ521" t="s">
        <v>111</v>
      </c>
      <c r="AK521" t="s">
        <v>1470</v>
      </c>
      <c r="AL521" t="s">
        <v>1238</v>
      </c>
      <c r="AM521" t="s">
        <v>2831</v>
      </c>
      <c r="AN521" t="str">
        <f t="shared" si="9"/>
        <v>CHARA CONZA BENIGNA</v>
      </c>
      <c r="AO521" t="s">
        <v>92</v>
      </c>
      <c r="AP521" t="s">
        <v>100</v>
      </c>
      <c r="AQ521" t="s">
        <v>119</v>
      </c>
      <c r="AR521" t="s">
        <v>92</v>
      </c>
      <c r="AS521" t="s">
        <v>119</v>
      </c>
      <c r="AT521" t="s">
        <v>100</v>
      </c>
      <c r="AU521" t="s">
        <v>100</v>
      </c>
      <c r="AV521" t="s">
        <v>119</v>
      </c>
      <c r="AW521" t="s">
        <v>95</v>
      </c>
      <c r="AX521" t="s">
        <v>136</v>
      </c>
      <c r="AZ521" t="s">
        <v>119</v>
      </c>
      <c r="BB521" t="s">
        <v>4352</v>
      </c>
      <c r="BC521" t="s">
        <v>119</v>
      </c>
      <c r="BD521" t="s">
        <v>100</v>
      </c>
      <c r="BE521" t="s">
        <v>74</v>
      </c>
      <c r="BF521" t="s">
        <v>101</v>
      </c>
      <c r="BI521" t="s">
        <v>72</v>
      </c>
      <c r="BJ521" t="s">
        <v>74</v>
      </c>
    </row>
    <row r="522" spans="1:62" x14ac:dyDescent="0.25">
      <c r="A522" s="5">
        <f>COUNTIF($B$1:B522,REPORTE!$C$3)</f>
        <v>1</v>
      </c>
      <c r="B522" s="3">
        <v>234880</v>
      </c>
      <c r="C522" t="s">
        <v>59</v>
      </c>
      <c r="D522" t="s">
        <v>60</v>
      </c>
      <c r="E522" t="s">
        <v>61</v>
      </c>
      <c r="F522" t="s">
        <v>1701</v>
      </c>
      <c r="G522" t="s">
        <v>4006</v>
      </c>
      <c r="H522" t="s">
        <v>120</v>
      </c>
      <c r="I522" t="s">
        <v>65</v>
      </c>
      <c r="J522" t="s">
        <v>1881</v>
      </c>
      <c r="K522" t="s">
        <v>4262</v>
      </c>
      <c r="L522" t="s">
        <v>4263</v>
      </c>
      <c r="M522" t="s">
        <v>4264</v>
      </c>
      <c r="N522" t="s">
        <v>70</v>
      </c>
      <c r="O522" t="s">
        <v>4265</v>
      </c>
      <c r="P522" t="s">
        <v>72</v>
      </c>
      <c r="Q522" t="s">
        <v>4353</v>
      </c>
      <c r="R522" t="s">
        <v>74</v>
      </c>
      <c r="S522" t="s">
        <v>75</v>
      </c>
      <c r="T522" t="s">
        <v>75</v>
      </c>
      <c r="U522" t="s">
        <v>160</v>
      </c>
      <c r="V522" t="s">
        <v>77</v>
      </c>
      <c r="W522" t="s">
        <v>4354</v>
      </c>
      <c r="X522" t="s">
        <v>181</v>
      </c>
      <c r="Y522" t="s">
        <v>143</v>
      </c>
      <c r="Z522" t="s">
        <v>81</v>
      </c>
      <c r="AA522" t="s">
        <v>82</v>
      </c>
      <c r="AD522" t="s">
        <v>83</v>
      </c>
      <c r="AE522" t="s">
        <v>84</v>
      </c>
      <c r="AF522" s="1">
        <v>36526</v>
      </c>
      <c r="AG522" s="3">
        <v>24711262</v>
      </c>
      <c r="AH522" t="s">
        <v>4355</v>
      </c>
      <c r="AI522" s="1">
        <v>23842</v>
      </c>
      <c r="AJ522" t="s">
        <v>86</v>
      </c>
      <c r="AK522" t="s">
        <v>654</v>
      </c>
      <c r="AL522" t="s">
        <v>3848</v>
      </c>
      <c r="AM522" t="s">
        <v>4356</v>
      </c>
      <c r="AN522" t="str">
        <f t="shared" si="9"/>
        <v>VERA HUAMANVILCA DANIEL</v>
      </c>
      <c r="AO522" t="s">
        <v>92</v>
      </c>
      <c r="AP522" t="s">
        <v>100</v>
      </c>
      <c r="AQ522" t="s">
        <v>119</v>
      </c>
      <c r="AR522" t="s">
        <v>92</v>
      </c>
      <c r="AS522" t="s">
        <v>4357</v>
      </c>
      <c r="AT522" t="s">
        <v>100</v>
      </c>
      <c r="AU522" t="s">
        <v>100</v>
      </c>
      <c r="AV522" t="s">
        <v>119</v>
      </c>
      <c r="AW522" t="s">
        <v>95</v>
      </c>
      <c r="AX522" t="s">
        <v>136</v>
      </c>
      <c r="AZ522" t="s">
        <v>119</v>
      </c>
      <c r="BB522" t="s">
        <v>4358</v>
      </c>
      <c r="BC522" t="s">
        <v>119</v>
      </c>
      <c r="BD522" t="s">
        <v>100</v>
      </c>
      <c r="BE522" t="s">
        <v>74</v>
      </c>
      <c r="BF522" t="s">
        <v>101</v>
      </c>
      <c r="BI522" t="s">
        <v>72</v>
      </c>
      <c r="BJ522" t="s">
        <v>74</v>
      </c>
    </row>
    <row r="523" spans="1:62" x14ac:dyDescent="0.25">
      <c r="A523" s="5">
        <f>COUNTIF($B$1:B523,REPORTE!$C$3)</f>
        <v>1</v>
      </c>
      <c r="B523" s="3">
        <v>234880</v>
      </c>
      <c r="C523" t="s">
        <v>59</v>
      </c>
      <c r="D523" t="s">
        <v>60</v>
      </c>
      <c r="E523" t="s">
        <v>61</v>
      </c>
      <c r="F523" t="s">
        <v>1701</v>
      </c>
      <c r="G523" t="s">
        <v>4006</v>
      </c>
      <c r="H523" t="s">
        <v>120</v>
      </c>
      <c r="I523" t="s">
        <v>65</v>
      </c>
      <c r="J523" t="s">
        <v>1881</v>
      </c>
      <c r="K523" t="s">
        <v>4262</v>
      </c>
      <c r="L523" t="s">
        <v>4263</v>
      </c>
      <c r="M523" t="s">
        <v>4264</v>
      </c>
      <c r="N523" t="s">
        <v>70</v>
      </c>
      <c r="O523" t="s">
        <v>4265</v>
      </c>
      <c r="P523" t="s">
        <v>72</v>
      </c>
      <c r="Q523" t="s">
        <v>4359</v>
      </c>
      <c r="R523" t="s">
        <v>74</v>
      </c>
      <c r="S523" t="s">
        <v>75</v>
      </c>
      <c r="T523" t="s">
        <v>75</v>
      </c>
      <c r="U523" t="s">
        <v>140</v>
      </c>
      <c r="V523" t="s">
        <v>77</v>
      </c>
      <c r="W523" t="s">
        <v>4360</v>
      </c>
      <c r="X523" t="s">
        <v>108</v>
      </c>
      <c r="Y523" t="s">
        <v>109</v>
      </c>
      <c r="Z523" t="s">
        <v>81</v>
      </c>
      <c r="AA523" t="s">
        <v>82</v>
      </c>
      <c r="AD523" t="s">
        <v>83</v>
      </c>
      <c r="AE523" t="s">
        <v>84</v>
      </c>
      <c r="AF523" s="1">
        <v>36526</v>
      </c>
      <c r="AG523" s="3">
        <v>24717213</v>
      </c>
      <c r="AH523" t="s">
        <v>4361</v>
      </c>
      <c r="AI523" s="1">
        <v>26623</v>
      </c>
      <c r="AJ523" t="s">
        <v>111</v>
      </c>
      <c r="AK523" t="s">
        <v>1510</v>
      </c>
      <c r="AL523" t="s">
        <v>937</v>
      </c>
      <c r="AM523" t="s">
        <v>4362</v>
      </c>
      <c r="AN523" t="str">
        <f t="shared" si="9"/>
        <v>YANQUE MEDRANO AMPARO</v>
      </c>
      <c r="AO523" t="s">
        <v>92</v>
      </c>
      <c r="AP523" t="s">
        <v>100</v>
      </c>
      <c r="AQ523" t="s">
        <v>119</v>
      </c>
      <c r="AR523" t="s">
        <v>92</v>
      </c>
      <c r="AS523" t="s">
        <v>119</v>
      </c>
      <c r="AT523" t="s">
        <v>100</v>
      </c>
      <c r="AU523" t="s">
        <v>100</v>
      </c>
      <c r="AV523" t="s">
        <v>119</v>
      </c>
      <c r="AW523" t="s">
        <v>95</v>
      </c>
      <c r="AX523" t="s">
        <v>136</v>
      </c>
      <c r="AZ523" t="s">
        <v>119</v>
      </c>
      <c r="BB523" t="s">
        <v>4363</v>
      </c>
      <c r="BC523" t="s">
        <v>119</v>
      </c>
      <c r="BD523" t="s">
        <v>100</v>
      </c>
      <c r="BE523" t="s">
        <v>74</v>
      </c>
      <c r="BF523" t="s">
        <v>101</v>
      </c>
      <c r="BI523" t="s">
        <v>72</v>
      </c>
      <c r="BJ523" t="s">
        <v>74</v>
      </c>
    </row>
    <row r="524" spans="1:62" x14ac:dyDescent="0.25">
      <c r="A524" s="5">
        <f>COUNTIF($B$1:B524,REPORTE!$C$3)</f>
        <v>1</v>
      </c>
      <c r="B524" s="3">
        <v>234880</v>
      </c>
      <c r="C524" t="s">
        <v>59</v>
      </c>
      <c r="D524" t="s">
        <v>60</v>
      </c>
      <c r="E524" t="s">
        <v>61</v>
      </c>
      <c r="F524" t="s">
        <v>1701</v>
      </c>
      <c r="G524" t="s">
        <v>4006</v>
      </c>
      <c r="H524" t="s">
        <v>120</v>
      </c>
      <c r="I524" t="s">
        <v>65</v>
      </c>
      <c r="J524" t="s">
        <v>1881</v>
      </c>
      <c r="K524" t="s">
        <v>4262</v>
      </c>
      <c r="L524" t="s">
        <v>4263</v>
      </c>
      <c r="M524" t="s">
        <v>4264</v>
      </c>
      <c r="N524" t="s">
        <v>70</v>
      </c>
      <c r="O524" t="s">
        <v>4265</v>
      </c>
      <c r="P524" t="s">
        <v>72</v>
      </c>
      <c r="Q524" t="s">
        <v>4364</v>
      </c>
      <c r="R524" t="s">
        <v>74</v>
      </c>
      <c r="S524" t="s">
        <v>75</v>
      </c>
      <c r="T524" t="s">
        <v>75</v>
      </c>
      <c r="U524" t="s">
        <v>160</v>
      </c>
      <c r="V524" t="s">
        <v>77</v>
      </c>
      <c r="W524" t="s">
        <v>689</v>
      </c>
      <c r="X524" t="s">
        <v>108</v>
      </c>
      <c r="Y524" t="s">
        <v>109</v>
      </c>
      <c r="Z524" t="s">
        <v>81</v>
      </c>
      <c r="AA524" t="s">
        <v>82</v>
      </c>
      <c r="AD524" t="s">
        <v>83</v>
      </c>
      <c r="AE524" t="s">
        <v>84</v>
      </c>
      <c r="AF524" s="1">
        <v>36526</v>
      </c>
      <c r="AG524" s="3">
        <v>24673946</v>
      </c>
      <c r="AH524" t="s">
        <v>4365</v>
      </c>
      <c r="AI524" s="1">
        <v>22322</v>
      </c>
      <c r="AJ524" t="s">
        <v>111</v>
      </c>
      <c r="AK524" t="s">
        <v>4366</v>
      </c>
      <c r="AL524" t="s">
        <v>4367</v>
      </c>
      <c r="AM524" t="s">
        <v>3013</v>
      </c>
      <c r="AN524" t="str">
        <f t="shared" si="9"/>
        <v>LUZA DEL CASTILLO GUILLERMINA</v>
      </c>
      <c r="AO524" t="s">
        <v>92</v>
      </c>
      <c r="AP524" t="s">
        <v>100</v>
      </c>
      <c r="AQ524" t="s">
        <v>119</v>
      </c>
      <c r="AR524" t="s">
        <v>92</v>
      </c>
      <c r="AS524" t="s">
        <v>4368</v>
      </c>
      <c r="AT524" t="s">
        <v>100</v>
      </c>
      <c r="AU524" t="s">
        <v>100</v>
      </c>
      <c r="AV524" t="s">
        <v>119</v>
      </c>
      <c r="AW524" t="s">
        <v>95</v>
      </c>
      <c r="AX524" t="s">
        <v>136</v>
      </c>
      <c r="AZ524" t="s">
        <v>119</v>
      </c>
      <c r="BB524" t="s">
        <v>4369</v>
      </c>
      <c r="BC524" t="s">
        <v>119</v>
      </c>
      <c r="BD524" t="s">
        <v>100</v>
      </c>
      <c r="BE524" t="s">
        <v>74</v>
      </c>
      <c r="BF524" t="s">
        <v>101</v>
      </c>
      <c r="BI524" t="s">
        <v>72</v>
      </c>
      <c r="BJ524" t="s">
        <v>74</v>
      </c>
    </row>
    <row r="525" spans="1:62" x14ac:dyDescent="0.25">
      <c r="A525" s="5">
        <f>COUNTIF($B$1:B525,REPORTE!$C$3)</f>
        <v>1</v>
      </c>
      <c r="B525" s="3">
        <v>234880</v>
      </c>
      <c r="C525" t="s">
        <v>59</v>
      </c>
      <c r="D525" t="s">
        <v>60</v>
      </c>
      <c r="E525" t="s">
        <v>61</v>
      </c>
      <c r="F525" t="s">
        <v>1701</v>
      </c>
      <c r="G525" t="s">
        <v>4006</v>
      </c>
      <c r="H525" t="s">
        <v>120</v>
      </c>
      <c r="I525" t="s">
        <v>65</v>
      </c>
      <c r="J525" t="s">
        <v>1881</v>
      </c>
      <c r="K525" t="s">
        <v>4262</v>
      </c>
      <c r="L525" t="s">
        <v>4263</v>
      </c>
      <c r="M525" t="s">
        <v>4264</v>
      </c>
      <c r="N525" t="s">
        <v>70</v>
      </c>
      <c r="O525" t="s">
        <v>4265</v>
      </c>
      <c r="P525" t="s">
        <v>72</v>
      </c>
      <c r="Q525" t="s">
        <v>4370</v>
      </c>
      <c r="R525" t="s">
        <v>74</v>
      </c>
      <c r="S525" t="s">
        <v>75</v>
      </c>
      <c r="T525" t="s">
        <v>75</v>
      </c>
      <c r="U525" t="s">
        <v>160</v>
      </c>
      <c r="V525" t="s">
        <v>77</v>
      </c>
      <c r="W525" t="s">
        <v>4371</v>
      </c>
      <c r="X525" t="s">
        <v>108</v>
      </c>
      <c r="Y525" t="s">
        <v>109</v>
      </c>
      <c r="Z525" t="s">
        <v>81</v>
      </c>
      <c r="AA525" t="s">
        <v>82</v>
      </c>
      <c r="AD525" t="s">
        <v>83</v>
      </c>
      <c r="AE525" t="s">
        <v>84</v>
      </c>
      <c r="AF525" s="1">
        <v>36526</v>
      </c>
      <c r="AG525" s="3">
        <v>24668468</v>
      </c>
      <c r="AH525" t="s">
        <v>4372</v>
      </c>
      <c r="AI525" s="1">
        <v>23739</v>
      </c>
      <c r="AJ525" t="s">
        <v>111</v>
      </c>
      <c r="AK525" t="s">
        <v>1184</v>
      </c>
      <c r="AL525" t="s">
        <v>605</v>
      </c>
      <c r="AM525" t="s">
        <v>4373</v>
      </c>
      <c r="AN525" t="str">
        <f t="shared" si="9"/>
        <v>MACEDO MAMANI LIVIA</v>
      </c>
      <c r="AO525" t="s">
        <v>92</v>
      </c>
      <c r="AP525" t="s">
        <v>100</v>
      </c>
      <c r="AQ525" t="s">
        <v>119</v>
      </c>
      <c r="AR525" t="s">
        <v>92</v>
      </c>
      <c r="AS525" t="s">
        <v>119</v>
      </c>
      <c r="AT525" t="s">
        <v>100</v>
      </c>
      <c r="AU525" t="s">
        <v>100</v>
      </c>
      <c r="AV525" t="s">
        <v>119</v>
      </c>
      <c r="AW525" t="s">
        <v>95</v>
      </c>
      <c r="AX525" t="s">
        <v>136</v>
      </c>
      <c r="AZ525" t="s">
        <v>119</v>
      </c>
      <c r="BB525" t="s">
        <v>4374</v>
      </c>
      <c r="BC525" t="s">
        <v>119</v>
      </c>
      <c r="BD525" t="s">
        <v>100</v>
      </c>
      <c r="BE525" t="s">
        <v>74</v>
      </c>
      <c r="BF525" t="s">
        <v>101</v>
      </c>
      <c r="BI525" t="s">
        <v>72</v>
      </c>
      <c r="BJ525" t="s">
        <v>74</v>
      </c>
    </row>
    <row r="526" spans="1:62" x14ac:dyDescent="0.25">
      <c r="A526" s="5">
        <f>COUNTIF($B$1:B526,REPORTE!$C$3)</f>
        <v>1</v>
      </c>
      <c r="B526" s="3">
        <v>234880</v>
      </c>
      <c r="C526" t="s">
        <v>59</v>
      </c>
      <c r="D526" t="s">
        <v>60</v>
      </c>
      <c r="E526" t="s">
        <v>61</v>
      </c>
      <c r="F526" t="s">
        <v>1701</v>
      </c>
      <c r="G526" t="s">
        <v>4006</v>
      </c>
      <c r="H526" t="s">
        <v>120</v>
      </c>
      <c r="I526" t="s">
        <v>65</v>
      </c>
      <c r="J526" t="s">
        <v>1881</v>
      </c>
      <c r="K526" t="s">
        <v>4262</v>
      </c>
      <c r="L526" t="s">
        <v>4263</v>
      </c>
      <c r="M526" t="s">
        <v>4264</v>
      </c>
      <c r="N526" t="s">
        <v>70</v>
      </c>
      <c r="O526" t="s">
        <v>4265</v>
      </c>
      <c r="P526" t="s">
        <v>72</v>
      </c>
      <c r="Q526" t="s">
        <v>4375</v>
      </c>
      <c r="R526" t="s">
        <v>74</v>
      </c>
      <c r="S526" t="s">
        <v>75</v>
      </c>
      <c r="T526" t="s">
        <v>75</v>
      </c>
      <c r="U526" t="s">
        <v>160</v>
      </c>
      <c r="V526" t="s">
        <v>77</v>
      </c>
      <c r="W526" t="s">
        <v>689</v>
      </c>
      <c r="X526" t="s">
        <v>181</v>
      </c>
      <c r="Y526" t="s">
        <v>143</v>
      </c>
      <c r="Z526" t="s">
        <v>81</v>
      </c>
      <c r="AA526" t="s">
        <v>82</v>
      </c>
      <c r="AD526" t="s">
        <v>83</v>
      </c>
      <c r="AE526" t="s">
        <v>84</v>
      </c>
      <c r="AF526" s="1">
        <v>36526</v>
      </c>
      <c r="AG526" s="3">
        <v>24668753</v>
      </c>
      <c r="AH526" t="s">
        <v>4376</v>
      </c>
      <c r="AI526" s="1">
        <v>21866</v>
      </c>
      <c r="AJ526" t="s">
        <v>86</v>
      </c>
      <c r="AK526" t="s">
        <v>428</v>
      </c>
      <c r="AL526" t="s">
        <v>1174</v>
      </c>
      <c r="AM526" t="s">
        <v>2168</v>
      </c>
      <c r="AN526" t="str">
        <f t="shared" si="9"/>
        <v>HUILLCA HUANCA MARTIN</v>
      </c>
      <c r="AO526" t="s">
        <v>92</v>
      </c>
      <c r="AP526" t="s">
        <v>100</v>
      </c>
      <c r="AQ526" t="s">
        <v>119</v>
      </c>
      <c r="AR526" t="s">
        <v>92</v>
      </c>
      <c r="AS526" t="s">
        <v>4377</v>
      </c>
      <c r="AT526" t="s">
        <v>100</v>
      </c>
      <c r="AU526" t="s">
        <v>100</v>
      </c>
      <c r="AV526" t="s">
        <v>119</v>
      </c>
      <c r="AW526" t="s">
        <v>95</v>
      </c>
      <c r="AX526" t="s">
        <v>136</v>
      </c>
      <c r="AZ526" t="s">
        <v>119</v>
      </c>
      <c r="BB526" t="s">
        <v>4378</v>
      </c>
      <c r="BC526" t="s">
        <v>119</v>
      </c>
      <c r="BD526" t="s">
        <v>100</v>
      </c>
      <c r="BE526" t="s">
        <v>74</v>
      </c>
      <c r="BF526" t="s">
        <v>101</v>
      </c>
      <c r="BI526" t="s">
        <v>72</v>
      </c>
      <c r="BJ526" t="s">
        <v>74</v>
      </c>
    </row>
    <row r="527" spans="1:62" x14ac:dyDescent="0.25">
      <c r="A527" s="5">
        <f>COUNTIF($B$1:B527,REPORTE!$C$3)</f>
        <v>1</v>
      </c>
      <c r="B527" s="3">
        <v>234880</v>
      </c>
      <c r="C527" t="s">
        <v>59</v>
      </c>
      <c r="D527" t="s">
        <v>60</v>
      </c>
      <c r="E527" t="s">
        <v>61</v>
      </c>
      <c r="F527" t="s">
        <v>1701</v>
      </c>
      <c r="G527" t="s">
        <v>4006</v>
      </c>
      <c r="H527" t="s">
        <v>120</v>
      </c>
      <c r="I527" t="s">
        <v>65</v>
      </c>
      <c r="J527" t="s">
        <v>1881</v>
      </c>
      <c r="K527" t="s">
        <v>4262</v>
      </c>
      <c r="L527" t="s">
        <v>4263</v>
      </c>
      <c r="M527" t="s">
        <v>4264</v>
      </c>
      <c r="N527" t="s">
        <v>70</v>
      </c>
      <c r="O527" t="s">
        <v>4265</v>
      </c>
      <c r="P527" t="s">
        <v>72</v>
      </c>
      <c r="Q527" t="s">
        <v>4379</v>
      </c>
      <c r="R527" t="s">
        <v>74</v>
      </c>
      <c r="S527" t="s">
        <v>75</v>
      </c>
      <c r="T527" t="s">
        <v>75</v>
      </c>
      <c r="U527" t="s">
        <v>160</v>
      </c>
      <c r="V527" t="s">
        <v>141</v>
      </c>
      <c r="W527" t="s">
        <v>4380</v>
      </c>
      <c r="X527" t="s">
        <v>74</v>
      </c>
      <c r="Y527" t="s">
        <v>143</v>
      </c>
      <c r="Z527" t="s">
        <v>81</v>
      </c>
      <c r="AA527" t="s">
        <v>82</v>
      </c>
      <c r="AB527" s="1">
        <v>44986</v>
      </c>
      <c r="AC527" s="1">
        <v>45291</v>
      </c>
      <c r="AD527" t="s">
        <v>207</v>
      </c>
      <c r="AE527" t="s">
        <v>146</v>
      </c>
      <c r="AF527" t="s">
        <v>100</v>
      </c>
      <c r="AG527" s="3">
        <v>46482882</v>
      </c>
      <c r="AH527" t="s">
        <v>4381</v>
      </c>
      <c r="AI527" s="1">
        <v>32299</v>
      </c>
      <c r="AJ527" t="s">
        <v>86</v>
      </c>
      <c r="AK527" t="s">
        <v>4382</v>
      </c>
      <c r="AL527" t="s">
        <v>891</v>
      </c>
      <c r="AM527" t="s">
        <v>4383</v>
      </c>
      <c r="AN527" t="str">
        <f t="shared" si="9"/>
        <v>CORIMANYA AROSQUIPA ALEX RAUL</v>
      </c>
      <c r="AO527" t="s">
        <v>90</v>
      </c>
      <c r="AP527" s="1">
        <v>2</v>
      </c>
      <c r="AQ527" t="s">
        <v>4384</v>
      </c>
      <c r="AR527" t="s">
        <v>279</v>
      </c>
      <c r="AS527" t="s">
        <v>101</v>
      </c>
      <c r="AT527" s="1">
        <v>2</v>
      </c>
      <c r="AU527" s="1">
        <v>2</v>
      </c>
      <c r="AV527" t="s">
        <v>94</v>
      </c>
      <c r="AW527" t="s">
        <v>119</v>
      </c>
      <c r="AX527" t="s">
        <v>200</v>
      </c>
      <c r="AY527" t="s">
        <v>153</v>
      </c>
      <c r="AZ527" t="s">
        <v>201</v>
      </c>
      <c r="BA527" t="s">
        <v>155</v>
      </c>
      <c r="BB527" t="s">
        <v>4385</v>
      </c>
      <c r="BC527" t="s">
        <v>4386</v>
      </c>
      <c r="BD527" s="1">
        <v>44971</v>
      </c>
      <c r="BE527" t="s">
        <v>4387</v>
      </c>
      <c r="BF527" t="s">
        <v>74</v>
      </c>
      <c r="BI527" t="s">
        <v>72</v>
      </c>
      <c r="BJ527" t="s">
        <v>74</v>
      </c>
    </row>
    <row r="528" spans="1:62" x14ac:dyDescent="0.25">
      <c r="A528" s="5">
        <f>COUNTIF($B$1:B528,REPORTE!$C$3)</f>
        <v>1</v>
      </c>
      <c r="B528" s="3">
        <v>234880</v>
      </c>
      <c r="C528" t="s">
        <v>59</v>
      </c>
      <c r="D528" t="s">
        <v>60</v>
      </c>
      <c r="E528" t="s">
        <v>61</v>
      </c>
      <c r="F528" t="s">
        <v>1701</v>
      </c>
      <c r="G528" t="s">
        <v>4006</v>
      </c>
      <c r="H528" t="s">
        <v>120</v>
      </c>
      <c r="I528" t="s">
        <v>65</v>
      </c>
      <c r="J528" t="s">
        <v>1881</v>
      </c>
      <c r="K528" t="s">
        <v>4262</v>
      </c>
      <c r="L528" t="s">
        <v>4263</v>
      </c>
      <c r="M528" t="s">
        <v>4264</v>
      </c>
      <c r="N528" t="s">
        <v>70</v>
      </c>
      <c r="O528" t="s">
        <v>4265</v>
      </c>
      <c r="P528" t="s">
        <v>72</v>
      </c>
      <c r="Q528" t="s">
        <v>4388</v>
      </c>
      <c r="R528" t="s">
        <v>74</v>
      </c>
      <c r="S528" t="s">
        <v>75</v>
      </c>
      <c r="T528" t="s">
        <v>75</v>
      </c>
      <c r="U528" t="s">
        <v>160</v>
      </c>
      <c r="V528" t="s">
        <v>77</v>
      </c>
      <c r="W528" t="s">
        <v>4389</v>
      </c>
      <c r="X528" t="s">
        <v>79</v>
      </c>
      <c r="Y528" t="s">
        <v>80</v>
      </c>
      <c r="Z528" t="s">
        <v>81</v>
      </c>
      <c r="AA528" t="s">
        <v>82</v>
      </c>
      <c r="AD528" t="s">
        <v>83</v>
      </c>
      <c r="AE528" t="s">
        <v>84</v>
      </c>
      <c r="AF528" s="1">
        <v>42795</v>
      </c>
      <c r="AG528" s="3">
        <v>40731745</v>
      </c>
      <c r="AH528" t="s">
        <v>4390</v>
      </c>
      <c r="AI528" s="1">
        <v>29293</v>
      </c>
      <c r="AJ528" t="s">
        <v>111</v>
      </c>
      <c r="AK528" t="s">
        <v>4391</v>
      </c>
      <c r="AL528" t="s">
        <v>1920</v>
      </c>
      <c r="AM528" t="s">
        <v>3324</v>
      </c>
      <c r="AN528" t="str">
        <f t="shared" si="9"/>
        <v>TUMBILLO PERALTA MARIA</v>
      </c>
      <c r="AO528" t="s">
        <v>90</v>
      </c>
      <c r="AP528" s="1">
        <v>2</v>
      </c>
      <c r="AQ528" t="s">
        <v>101</v>
      </c>
      <c r="AR528" t="s">
        <v>92</v>
      </c>
      <c r="AS528" t="s">
        <v>101</v>
      </c>
      <c r="AT528" s="1">
        <v>2</v>
      </c>
      <c r="AU528" s="1">
        <v>2</v>
      </c>
      <c r="AV528" t="s">
        <v>101</v>
      </c>
      <c r="AW528" t="s">
        <v>95</v>
      </c>
      <c r="AX528" t="s">
        <v>136</v>
      </c>
      <c r="AZ528" t="s">
        <v>101</v>
      </c>
      <c r="BB528" t="s">
        <v>4392</v>
      </c>
      <c r="BC528" t="s">
        <v>119</v>
      </c>
      <c r="BD528" t="s">
        <v>100</v>
      </c>
      <c r="BE528" t="s">
        <v>74</v>
      </c>
      <c r="BF528" t="s">
        <v>101</v>
      </c>
      <c r="BI528" t="s">
        <v>72</v>
      </c>
      <c r="BJ528" t="s">
        <v>74</v>
      </c>
    </row>
    <row r="529" spans="1:62" x14ac:dyDescent="0.25">
      <c r="A529" s="5">
        <f>COUNTIF($B$1:B529,REPORTE!$C$3)</f>
        <v>1</v>
      </c>
      <c r="B529" s="3">
        <v>234880</v>
      </c>
      <c r="C529" t="s">
        <v>59</v>
      </c>
      <c r="D529" t="s">
        <v>60</v>
      </c>
      <c r="E529" t="s">
        <v>61</v>
      </c>
      <c r="F529" t="s">
        <v>1701</v>
      </c>
      <c r="G529" t="s">
        <v>4006</v>
      </c>
      <c r="H529" t="s">
        <v>120</v>
      </c>
      <c r="I529" t="s">
        <v>65</v>
      </c>
      <c r="J529" t="s">
        <v>1881</v>
      </c>
      <c r="K529" t="s">
        <v>4262</v>
      </c>
      <c r="L529" t="s">
        <v>4263</v>
      </c>
      <c r="M529" t="s">
        <v>4264</v>
      </c>
      <c r="N529" t="s">
        <v>70</v>
      </c>
      <c r="O529" t="s">
        <v>4265</v>
      </c>
      <c r="P529" t="s">
        <v>72</v>
      </c>
      <c r="Q529" t="s">
        <v>4393</v>
      </c>
      <c r="R529" t="s">
        <v>74</v>
      </c>
      <c r="S529" t="s">
        <v>75</v>
      </c>
      <c r="T529" t="s">
        <v>75</v>
      </c>
      <c r="U529" t="s">
        <v>160</v>
      </c>
      <c r="V529" t="s">
        <v>141</v>
      </c>
      <c r="W529" t="s">
        <v>4394</v>
      </c>
      <c r="X529" t="s">
        <v>74</v>
      </c>
      <c r="Y529" t="s">
        <v>143</v>
      </c>
      <c r="Z529" t="s">
        <v>81</v>
      </c>
      <c r="AA529" t="s">
        <v>82</v>
      </c>
      <c r="AB529" s="1">
        <v>44986</v>
      </c>
      <c r="AC529" s="1">
        <v>45291</v>
      </c>
      <c r="AD529" t="s">
        <v>207</v>
      </c>
      <c r="AE529" t="s">
        <v>146</v>
      </c>
      <c r="AF529" t="s">
        <v>100</v>
      </c>
      <c r="AG529" s="3">
        <v>40834333</v>
      </c>
      <c r="AH529" t="s">
        <v>4395</v>
      </c>
      <c r="AI529" s="1">
        <v>28687</v>
      </c>
      <c r="AJ529" t="s">
        <v>86</v>
      </c>
      <c r="AK529" t="s">
        <v>924</v>
      </c>
      <c r="AL529" t="s">
        <v>4396</v>
      </c>
      <c r="AM529" t="s">
        <v>4397</v>
      </c>
      <c r="AN529" t="str">
        <f t="shared" si="9"/>
        <v>MACHACA USCAMAYTA FORTUNATO</v>
      </c>
      <c r="AO529" t="s">
        <v>90</v>
      </c>
      <c r="AP529" s="1">
        <v>2</v>
      </c>
      <c r="AQ529" t="s">
        <v>119</v>
      </c>
      <c r="AR529" t="s">
        <v>279</v>
      </c>
      <c r="AS529" t="s">
        <v>101</v>
      </c>
      <c r="AT529" s="1">
        <v>2</v>
      </c>
      <c r="AU529" s="1">
        <v>2</v>
      </c>
      <c r="AV529" t="s">
        <v>94</v>
      </c>
      <c r="AW529" t="s">
        <v>4398</v>
      </c>
      <c r="AX529" t="s">
        <v>200</v>
      </c>
      <c r="AY529" t="s">
        <v>153</v>
      </c>
      <c r="AZ529" t="s">
        <v>201</v>
      </c>
      <c r="BA529" t="s">
        <v>155</v>
      </c>
      <c r="BB529" t="s">
        <v>4399</v>
      </c>
      <c r="BC529" t="s">
        <v>4400</v>
      </c>
      <c r="BD529" s="1">
        <v>44971</v>
      </c>
      <c r="BE529" t="s">
        <v>4401</v>
      </c>
      <c r="BF529" t="s">
        <v>74</v>
      </c>
      <c r="BI529" t="s">
        <v>72</v>
      </c>
      <c r="BJ529" t="s">
        <v>74</v>
      </c>
    </row>
    <row r="530" spans="1:62" x14ac:dyDescent="0.25">
      <c r="A530" s="5">
        <f>COUNTIF($B$1:B530,REPORTE!$C$3)</f>
        <v>1</v>
      </c>
      <c r="B530" s="3">
        <v>234880</v>
      </c>
      <c r="C530" t="s">
        <v>59</v>
      </c>
      <c r="D530" t="s">
        <v>60</v>
      </c>
      <c r="E530" t="s">
        <v>61</v>
      </c>
      <c r="F530" t="s">
        <v>1701</v>
      </c>
      <c r="G530" t="s">
        <v>4006</v>
      </c>
      <c r="H530" t="s">
        <v>120</v>
      </c>
      <c r="I530" t="s">
        <v>65</v>
      </c>
      <c r="J530" t="s">
        <v>1881</v>
      </c>
      <c r="K530" t="s">
        <v>4262</v>
      </c>
      <c r="L530" t="s">
        <v>4263</v>
      </c>
      <c r="M530" t="s">
        <v>4264</v>
      </c>
      <c r="N530" t="s">
        <v>70</v>
      </c>
      <c r="O530" t="s">
        <v>4265</v>
      </c>
      <c r="P530" t="s">
        <v>72</v>
      </c>
      <c r="Q530" t="s">
        <v>4402</v>
      </c>
      <c r="R530" t="s">
        <v>74</v>
      </c>
      <c r="S530" t="s">
        <v>75</v>
      </c>
      <c r="T530" t="s">
        <v>75</v>
      </c>
      <c r="U530" t="s">
        <v>160</v>
      </c>
      <c r="V530" t="s">
        <v>77</v>
      </c>
      <c r="W530" t="s">
        <v>4403</v>
      </c>
      <c r="X530" t="s">
        <v>108</v>
      </c>
      <c r="Y530" t="s">
        <v>109</v>
      </c>
      <c r="Z530" t="s">
        <v>81</v>
      </c>
      <c r="AA530" t="s">
        <v>82</v>
      </c>
      <c r="AD530" t="s">
        <v>83</v>
      </c>
      <c r="AE530" t="s">
        <v>84</v>
      </c>
      <c r="AF530" s="1">
        <v>36526</v>
      </c>
      <c r="AG530" s="3">
        <v>24671878</v>
      </c>
      <c r="AH530" t="s">
        <v>4404</v>
      </c>
      <c r="AI530" s="1">
        <v>23858</v>
      </c>
      <c r="AJ530" t="s">
        <v>111</v>
      </c>
      <c r="AK530" t="s">
        <v>4405</v>
      </c>
      <c r="AL530" t="s">
        <v>378</v>
      </c>
      <c r="AM530" t="s">
        <v>4406</v>
      </c>
      <c r="AN530" t="str">
        <f t="shared" si="9"/>
        <v>YANA CCORIMANYA AYDEE</v>
      </c>
      <c r="AO530" t="s">
        <v>92</v>
      </c>
      <c r="AP530" t="s">
        <v>100</v>
      </c>
      <c r="AQ530" t="s">
        <v>119</v>
      </c>
      <c r="AR530" t="s">
        <v>92</v>
      </c>
      <c r="AS530" t="s">
        <v>4407</v>
      </c>
      <c r="AT530" t="s">
        <v>100</v>
      </c>
      <c r="AU530" t="s">
        <v>100</v>
      </c>
      <c r="AV530" t="s">
        <v>119</v>
      </c>
      <c r="AW530" t="s">
        <v>95</v>
      </c>
      <c r="AX530" t="s">
        <v>136</v>
      </c>
      <c r="AZ530" t="s">
        <v>119</v>
      </c>
      <c r="BB530" t="s">
        <v>4408</v>
      </c>
      <c r="BC530" t="s">
        <v>119</v>
      </c>
      <c r="BD530" t="s">
        <v>100</v>
      </c>
      <c r="BE530" t="s">
        <v>74</v>
      </c>
      <c r="BF530" t="s">
        <v>101</v>
      </c>
      <c r="BI530" t="s">
        <v>72</v>
      </c>
      <c r="BJ530" t="s">
        <v>74</v>
      </c>
    </row>
    <row r="531" spans="1:62" x14ac:dyDescent="0.25">
      <c r="A531" s="5">
        <f>COUNTIF($B$1:B531,REPORTE!$C$3)</f>
        <v>1</v>
      </c>
      <c r="B531" s="3">
        <v>234880</v>
      </c>
      <c r="C531" t="s">
        <v>59</v>
      </c>
      <c r="D531" t="s">
        <v>60</v>
      </c>
      <c r="E531" t="s">
        <v>61</v>
      </c>
      <c r="F531" t="s">
        <v>1701</v>
      </c>
      <c r="G531" t="s">
        <v>4006</v>
      </c>
      <c r="H531" t="s">
        <v>120</v>
      </c>
      <c r="I531" t="s">
        <v>65</v>
      </c>
      <c r="J531" t="s">
        <v>1881</v>
      </c>
      <c r="K531" t="s">
        <v>4262</v>
      </c>
      <c r="L531" t="s">
        <v>4263</v>
      </c>
      <c r="M531" t="s">
        <v>4264</v>
      </c>
      <c r="N531" t="s">
        <v>70</v>
      </c>
      <c r="O531" t="s">
        <v>4265</v>
      </c>
      <c r="P531" t="s">
        <v>72</v>
      </c>
      <c r="Q531" t="s">
        <v>4409</v>
      </c>
      <c r="R531" t="s">
        <v>74</v>
      </c>
      <c r="S531" t="s">
        <v>75</v>
      </c>
      <c r="T531" t="s">
        <v>75</v>
      </c>
      <c r="U531" t="s">
        <v>160</v>
      </c>
      <c r="V531" t="s">
        <v>77</v>
      </c>
      <c r="W531" t="s">
        <v>4410</v>
      </c>
      <c r="X531" t="s">
        <v>108</v>
      </c>
      <c r="Y531" t="s">
        <v>109</v>
      </c>
      <c r="Z531" t="s">
        <v>81</v>
      </c>
      <c r="AA531" t="s">
        <v>82</v>
      </c>
      <c r="AD531" t="s">
        <v>83</v>
      </c>
      <c r="AE531" t="s">
        <v>84</v>
      </c>
      <c r="AF531" s="1">
        <v>44679</v>
      </c>
      <c r="AG531" s="3">
        <v>24710399</v>
      </c>
      <c r="AH531" t="s">
        <v>4411</v>
      </c>
      <c r="AI531" s="1">
        <v>24321</v>
      </c>
      <c r="AJ531" t="s">
        <v>111</v>
      </c>
      <c r="AK531" t="s">
        <v>194</v>
      </c>
      <c r="AL531" t="s">
        <v>312</v>
      </c>
      <c r="AM531" t="s">
        <v>1944</v>
      </c>
      <c r="AN531" t="str">
        <f t="shared" si="9"/>
        <v>CANAHUIRE CHOQUEPATA JUANA</v>
      </c>
      <c r="AO531" t="s">
        <v>166</v>
      </c>
      <c r="AP531" s="1">
        <v>44686</v>
      </c>
      <c r="AQ531" t="s">
        <v>4412</v>
      </c>
      <c r="AR531" t="s">
        <v>197</v>
      </c>
      <c r="AS531" t="s">
        <v>4312</v>
      </c>
      <c r="AT531" s="1">
        <v>35077</v>
      </c>
      <c r="AU531" s="1">
        <v>35077</v>
      </c>
      <c r="AV531" t="s">
        <v>830</v>
      </c>
      <c r="AW531" t="s">
        <v>95</v>
      </c>
      <c r="AX531" t="s">
        <v>152</v>
      </c>
      <c r="AY531" t="s">
        <v>153</v>
      </c>
      <c r="AZ531" t="s">
        <v>1679</v>
      </c>
      <c r="BA531" t="s">
        <v>661</v>
      </c>
      <c r="BB531" t="s">
        <v>4413</v>
      </c>
      <c r="BC531" t="s">
        <v>4414</v>
      </c>
      <c r="BD531" t="s">
        <v>100</v>
      </c>
      <c r="BE531" t="s">
        <v>74</v>
      </c>
      <c r="BF531" t="s">
        <v>101</v>
      </c>
      <c r="BI531" t="s">
        <v>72</v>
      </c>
      <c r="BJ531" t="s">
        <v>74</v>
      </c>
    </row>
    <row r="532" spans="1:62" x14ac:dyDescent="0.25">
      <c r="A532" s="5">
        <f>COUNTIF($B$1:B532,REPORTE!$C$3)</f>
        <v>1</v>
      </c>
      <c r="B532" s="3">
        <v>234880</v>
      </c>
      <c r="C532" t="s">
        <v>59</v>
      </c>
      <c r="D532" t="s">
        <v>60</v>
      </c>
      <c r="E532" t="s">
        <v>61</v>
      </c>
      <c r="F532" t="s">
        <v>1701</v>
      </c>
      <c r="G532" t="s">
        <v>4006</v>
      </c>
      <c r="H532" t="s">
        <v>120</v>
      </c>
      <c r="I532" t="s">
        <v>65</v>
      </c>
      <c r="J532" t="s">
        <v>1881</v>
      </c>
      <c r="K532" t="s">
        <v>4262</v>
      </c>
      <c r="L532" t="s">
        <v>4263</v>
      </c>
      <c r="M532" t="s">
        <v>4264</v>
      </c>
      <c r="N532" t="s">
        <v>70</v>
      </c>
      <c r="O532" t="s">
        <v>4265</v>
      </c>
      <c r="P532" t="s">
        <v>72</v>
      </c>
      <c r="Q532" t="s">
        <v>4415</v>
      </c>
      <c r="R532" t="s">
        <v>74</v>
      </c>
      <c r="S532" t="s">
        <v>75</v>
      </c>
      <c r="T532" t="s">
        <v>75</v>
      </c>
      <c r="U532" t="s">
        <v>160</v>
      </c>
      <c r="V532" t="s">
        <v>77</v>
      </c>
      <c r="W532" t="s">
        <v>689</v>
      </c>
      <c r="X532" t="s">
        <v>79</v>
      </c>
      <c r="Y532" t="s">
        <v>80</v>
      </c>
      <c r="Z532" t="s">
        <v>81</v>
      </c>
      <c r="AA532" t="s">
        <v>82</v>
      </c>
      <c r="AD532" t="s">
        <v>83</v>
      </c>
      <c r="AE532" t="s">
        <v>84</v>
      </c>
      <c r="AF532" s="1">
        <v>37307</v>
      </c>
      <c r="AG532" s="3">
        <v>24660605</v>
      </c>
      <c r="AH532" t="s">
        <v>4416</v>
      </c>
      <c r="AI532" s="1">
        <v>22679</v>
      </c>
      <c r="AJ532" t="s">
        <v>111</v>
      </c>
      <c r="AK532" t="s">
        <v>4417</v>
      </c>
      <c r="AL532" t="s">
        <v>4418</v>
      </c>
      <c r="AM532" t="s">
        <v>4419</v>
      </c>
      <c r="AN532" t="str">
        <f t="shared" si="9"/>
        <v>ZECENARRO RUIZ PURIFICACION</v>
      </c>
      <c r="AO532" t="s">
        <v>166</v>
      </c>
      <c r="AP532" s="1">
        <v>34362</v>
      </c>
      <c r="AQ532" t="s">
        <v>119</v>
      </c>
      <c r="AR532" t="s">
        <v>197</v>
      </c>
      <c r="AS532" t="s">
        <v>4420</v>
      </c>
      <c r="AT532" t="s">
        <v>100</v>
      </c>
      <c r="AU532" t="s">
        <v>100</v>
      </c>
      <c r="AV532" t="s">
        <v>119</v>
      </c>
      <c r="AW532" t="s">
        <v>95</v>
      </c>
      <c r="AX532" t="s">
        <v>136</v>
      </c>
      <c r="AZ532" t="s">
        <v>119</v>
      </c>
      <c r="BB532" t="s">
        <v>4421</v>
      </c>
      <c r="BC532" t="s">
        <v>119</v>
      </c>
      <c r="BD532" t="s">
        <v>100</v>
      </c>
      <c r="BE532" t="s">
        <v>74</v>
      </c>
      <c r="BF532" t="s">
        <v>101</v>
      </c>
      <c r="BI532" t="s">
        <v>72</v>
      </c>
      <c r="BJ532" t="s">
        <v>74</v>
      </c>
    </row>
    <row r="533" spans="1:62" x14ac:dyDescent="0.25">
      <c r="A533" s="5">
        <f>COUNTIF($B$1:B533,REPORTE!$C$3)</f>
        <v>1</v>
      </c>
      <c r="B533" s="3">
        <v>234880</v>
      </c>
      <c r="C533" t="s">
        <v>59</v>
      </c>
      <c r="D533" t="s">
        <v>60</v>
      </c>
      <c r="E533" t="s">
        <v>61</v>
      </c>
      <c r="F533" t="s">
        <v>1701</v>
      </c>
      <c r="G533" t="s">
        <v>4006</v>
      </c>
      <c r="H533" t="s">
        <v>120</v>
      </c>
      <c r="I533" t="s">
        <v>65</v>
      </c>
      <c r="J533" t="s">
        <v>1881</v>
      </c>
      <c r="K533" t="s">
        <v>4262</v>
      </c>
      <c r="L533" t="s">
        <v>4263</v>
      </c>
      <c r="M533" t="s">
        <v>4264</v>
      </c>
      <c r="N533" t="s">
        <v>70</v>
      </c>
      <c r="O533" t="s">
        <v>4265</v>
      </c>
      <c r="P533" t="s">
        <v>72</v>
      </c>
      <c r="Q533" t="s">
        <v>4422</v>
      </c>
      <c r="R533" t="s">
        <v>74</v>
      </c>
      <c r="S533" t="s">
        <v>75</v>
      </c>
      <c r="T533" t="s">
        <v>75</v>
      </c>
      <c r="U533" t="s">
        <v>160</v>
      </c>
      <c r="V533" t="s">
        <v>77</v>
      </c>
      <c r="W533" t="s">
        <v>4423</v>
      </c>
      <c r="X533" t="s">
        <v>181</v>
      </c>
      <c r="Y533" t="s">
        <v>143</v>
      </c>
      <c r="Z533" t="s">
        <v>81</v>
      </c>
      <c r="AA533" t="s">
        <v>82</v>
      </c>
      <c r="AD533" t="s">
        <v>83</v>
      </c>
      <c r="AE533" t="s">
        <v>84</v>
      </c>
      <c r="AF533" s="1">
        <v>42064</v>
      </c>
      <c r="AG533" s="3">
        <v>24662193</v>
      </c>
      <c r="AH533" t="s">
        <v>4424</v>
      </c>
      <c r="AI533" s="1">
        <v>22833</v>
      </c>
      <c r="AJ533" t="s">
        <v>86</v>
      </c>
      <c r="AK533" t="s">
        <v>210</v>
      </c>
      <c r="AL533" t="s">
        <v>842</v>
      </c>
      <c r="AM533" t="s">
        <v>379</v>
      </c>
      <c r="AN533" t="str">
        <f t="shared" si="9"/>
        <v>CAHUANA CONDORI JOSE LUIS</v>
      </c>
      <c r="AO533" t="s">
        <v>92</v>
      </c>
      <c r="AP533" s="1">
        <v>36526</v>
      </c>
      <c r="AQ533" t="s">
        <v>119</v>
      </c>
      <c r="AR533" t="s">
        <v>279</v>
      </c>
      <c r="AS533" t="s">
        <v>101</v>
      </c>
      <c r="AT533" s="1">
        <v>36526</v>
      </c>
      <c r="AU533" s="1">
        <v>36526</v>
      </c>
      <c r="AV533" t="s">
        <v>94</v>
      </c>
      <c r="AW533" t="s">
        <v>95</v>
      </c>
      <c r="AX533" t="s">
        <v>96</v>
      </c>
      <c r="AZ533" t="s">
        <v>4425</v>
      </c>
      <c r="BB533" t="s">
        <v>4426</v>
      </c>
      <c r="BC533" t="s">
        <v>4427</v>
      </c>
      <c r="BD533" t="s">
        <v>100</v>
      </c>
      <c r="BE533" t="s">
        <v>74</v>
      </c>
      <c r="BF533" t="s">
        <v>101</v>
      </c>
      <c r="BI533" t="s">
        <v>72</v>
      </c>
      <c r="BJ533" t="s">
        <v>74</v>
      </c>
    </row>
    <row r="534" spans="1:62" x14ac:dyDescent="0.25">
      <c r="A534" s="5">
        <f>COUNTIF($B$1:B534,REPORTE!$C$3)</f>
        <v>1</v>
      </c>
      <c r="B534" s="3">
        <v>234880</v>
      </c>
      <c r="C534" t="s">
        <v>59</v>
      </c>
      <c r="D534" t="s">
        <v>60</v>
      </c>
      <c r="E534" t="s">
        <v>61</v>
      </c>
      <c r="F534" t="s">
        <v>1701</v>
      </c>
      <c r="G534" t="s">
        <v>4006</v>
      </c>
      <c r="H534" t="s">
        <v>120</v>
      </c>
      <c r="I534" t="s">
        <v>65</v>
      </c>
      <c r="J534" t="s">
        <v>1881</v>
      </c>
      <c r="K534" t="s">
        <v>4262</v>
      </c>
      <c r="L534" t="s">
        <v>4263</v>
      </c>
      <c r="M534" t="s">
        <v>4264</v>
      </c>
      <c r="N534" t="s">
        <v>70</v>
      </c>
      <c r="O534" t="s">
        <v>4265</v>
      </c>
      <c r="P534" t="s">
        <v>72</v>
      </c>
      <c r="Q534" t="s">
        <v>4428</v>
      </c>
      <c r="R534" t="s">
        <v>74</v>
      </c>
      <c r="S534" t="s">
        <v>75</v>
      </c>
      <c r="T534" t="s">
        <v>75</v>
      </c>
      <c r="U534" t="s">
        <v>160</v>
      </c>
      <c r="V534" t="s">
        <v>77</v>
      </c>
      <c r="W534" t="s">
        <v>4429</v>
      </c>
      <c r="X534" t="s">
        <v>407</v>
      </c>
      <c r="Y534" t="s">
        <v>408</v>
      </c>
      <c r="Z534" t="s">
        <v>81</v>
      </c>
      <c r="AA534" t="s">
        <v>82</v>
      </c>
      <c r="AD534" t="s">
        <v>83</v>
      </c>
      <c r="AE534" t="s">
        <v>84</v>
      </c>
      <c r="AF534" s="1">
        <v>36526</v>
      </c>
      <c r="AG534" s="3">
        <v>1335151</v>
      </c>
      <c r="AH534" t="s">
        <v>4430</v>
      </c>
      <c r="AI534" s="1">
        <v>27809</v>
      </c>
      <c r="AJ534" t="s">
        <v>111</v>
      </c>
      <c r="AK534" t="s">
        <v>4431</v>
      </c>
      <c r="AL534" t="s">
        <v>4432</v>
      </c>
      <c r="AM534" t="s">
        <v>4433</v>
      </c>
      <c r="AN534" t="str">
        <f t="shared" si="9"/>
        <v>TITO ESCARCENA ROXANA GABINA</v>
      </c>
      <c r="AO534" t="s">
        <v>92</v>
      </c>
      <c r="AP534" t="s">
        <v>100</v>
      </c>
      <c r="AQ534" t="s">
        <v>119</v>
      </c>
      <c r="AR534" t="s">
        <v>92</v>
      </c>
      <c r="AS534" t="s">
        <v>4434</v>
      </c>
      <c r="AT534" t="s">
        <v>100</v>
      </c>
      <c r="AU534" t="s">
        <v>100</v>
      </c>
      <c r="AV534" t="s">
        <v>119</v>
      </c>
      <c r="AW534" t="s">
        <v>95</v>
      </c>
      <c r="AX534" t="s">
        <v>136</v>
      </c>
      <c r="AZ534" t="s">
        <v>119</v>
      </c>
      <c r="BB534" t="s">
        <v>4435</v>
      </c>
      <c r="BC534" t="s">
        <v>4436</v>
      </c>
      <c r="BD534" t="s">
        <v>100</v>
      </c>
      <c r="BE534" t="s">
        <v>74</v>
      </c>
      <c r="BF534" t="s">
        <v>101</v>
      </c>
      <c r="BI534" t="s">
        <v>72</v>
      </c>
      <c r="BJ534" t="s">
        <v>74</v>
      </c>
    </row>
    <row r="535" spans="1:62" x14ac:dyDescent="0.25">
      <c r="A535" s="5">
        <f>COUNTIF($B$1:B535,REPORTE!$C$3)</f>
        <v>1</v>
      </c>
      <c r="B535" s="3">
        <v>234880</v>
      </c>
      <c r="C535" t="s">
        <v>59</v>
      </c>
      <c r="D535" t="s">
        <v>60</v>
      </c>
      <c r="E535" t="s">
        <v>61</v>
      </c>
      <c r="F535" t="s">
        <v>1701</v>
      </c>
      <c r="G535" t="s">
        <v>4006</v>
      </c>
      <c r="H535" t="s">
        <v>120</v>
      </c>
      <c r="I535" t="s">
        <v>65</v>
      </c>
      <c r="J535" t="s">
        <v>1881</v>
      </c>
      <c r="K535" t="s">
        <v>4262</v>
      </c>
      <c r="L535" t="s">
        <v>4263</v>
      </c>
      <c r="M535" t="s">
        <v>4264</v>
      </c>
      <c r="N535" t="s">
        <v>70</v>
      </c>
      <c r="O535" t="s">
        <v>4265</v>
      </c>
      <c r="P535" t="s">
        <v>72</v>
      </c>
      <c r="Q535" t="s">
        <v>4437</v>
      </c>
      <c r="R535" t="s">
        <v>74</v>
      </c>
      <c r="S535" t="s">
        <v>75</v>
      </c>
      <c r="T535" t="s">
        <v>75</v>
      </c>
      <c r="U535" t="s">
        <v>160</v>
      </c>
      <c r="V535" t="s">
        <v>141</v>
      </c>
      <c r="W535" t="s">
        <v>4438</v>
      </c>
      <c r="X535" t="s">
        <v>74</v>
      </c>
      <c r="Y535" t="s">
        <v>143</v>
      </c>
      <c r="Z535" t="s">
        <v>81</v>
      </c>
      <c r="AA535" t="s">
        <v>82</v>
      </c>
      <c r="AB535" s="1">
        <v>44986</v>
      </c>
      <c r="AC535" s="1">
        <v>45291</v>
      </c>
      <c r="AD535" t="s">
        <v>83</v>
      </c>
      <c r="AE535" t="s">
        <v>146</v>
      </c>
      <c r="AF535" t="s">
        <v>100</v>
      </c>
      <c r="AG535" s="3">
        <v>46203955</v>
      </c>
      <c r="AH535" t="s">
        <v>4439</v>
      </c>
      <c r="AI535" s="1">
        <v>32458</v>
      </c>
      <c r="AJ535" t="s">
        <v>111</v>
      </c>
      <c r="AK535" t="s">
        <v>2098</v>
      </c>
      <c r="AL535" t="s">
        <v>2057</v>
      </c>
      <c r="AM535" t="s">
        <v>4440</v>
      </c>
      <c r="AN535" t="str">
        <f t="shared" si="9"/>
        <v>CACERES CHUQUITAPA YESENIA</v>
      </c>
      <c r="AO535" t="s">
        <v>90</v>
      </c>
      <c r="AP535" s="1">
        <v>2</v>
      </c>
      <c r="AQ535" t="s">
        <v>101</v>
      </c>
      <c r="AR535" t="s">
        <v>150</v>
      </c>
      <c r="AS535" t="s">
        <v>101</v>
      </c>
      <c r="AT535" s="1">
        <v>2</v>
      </c>
      <c r="AU535" s="1">
        <v>2</v>
      </c>
      <c r="AV535" t="s">
        <v>296</v>
      </c>
      <c r="AW535" t="s">
        <v>4441</v>
      </c>
      <c r="AX535" t="s">
        <v>200</v>
      </c>
      <c r="AY535" t="s">
        <v>153</v>
      </c>
      <c r="AZ535" t="s">
        <v>1990</v>
      </c>
      <c r="BA535" t="s">
        <v>155</v>
      </c>
      <c r="BB535" t="s">
        <v>4442</v>
      </c>
      <c r="BC535" t="s">
        <v>4443</v>
      </c>
      <c r="BD535" s="1">
        <v>44985</v>
      </c>
      <c r="BE535" t="s">
        <v>4444</v>
      </c>
      <c r="BF535" t="s">
        <v>74</v>
      </c>
      <c r="BI535" t="s">
        <v>72</v>
      </c>
      <c r="BJ535" t="s">
        <v>74</v>
      </c>
    </row>
    <row r="536" spans="1:62" x14ac:dyDescent="0.25">
      <c r="A536" s="5">
        <f>COUNTIF($B$1:B536,REPORTE!$C$3)</f>
        <v>1</v>
      </c>
      <c r="B536" s="3">
        <v>234880</v>
      </c>
      <c r="C536" t="s">
        <v>59</v>
      </c>
      <c r="D536" t="s">
        <v>60</v>
      </c>
      <c r="E536" t="s">
        <v>61</v>
      </c>
      <c r="F536" t="s">
        <v>1701</v>
      </c>
      <c r="G536" t="s">
        <v>4006</v>
      </c>
      <c r="H536" t="s">
        <v>120</v>
      </c>
      <c r="I536" t="s">
        <v>65</v>
      </c>
      <c r="J536" t="s">
        <v>1881</v>
      </c>
      <c r="K536" t="s">
        <v>4262</v>
      </c>
      <c r="L536" t="s">
        <v>4263</v>
      </c>
      <c r="M536" t="s">
        <v>4264</v>
      </c>
      <c r="N536" t="s">
        <v>70</v>
      </c>
      <c r="O536" t="s">
        <v>4265</v>
      </c>
      <c r="P536" t="s">
        <v>72</v>
      </c>
      <c r="Q536" t="s">
        <v>4445</v>
      </c>
      <c r="R536" t="s">
        <v>74</v>
      </c>
      <c r="S536" t="s">
        <v>75</v>
      </c>
      <c r="T536" t="s">
        <v>75</v>
      </c>
      <c r="U536" t="s">
        <v>160</v>
      </c>
      <c r="V536" t="s">
        <v>77</v>
      </c>
      <c r="W536" t="s">
        <v>689</v>
      </c>
      <c r="X536" t="s">
        <v>181</v>
      </c>
      <c r="Y536" t="s">
        <v>143</v>
      </c>
      <c r="Z536" t="s">
        <v>81</v>
      </c>
      <c r="AA536" t="s">
        <v>82</v>
      </c>
      <c r="AD536" t="s">
        <v>83</v>
      </c>
      <c r="AE536" t="s">
        <v>84</v>
      </c>
      <c r="AF536" s="1">
        <v>36526</v>
      </c>
      <c r="AG536" s="3">
        <v>24671092</v>
      </c>
      <c r="AH536" t="s">
        <v>4446</v>
      </c>
      <c r="AI536" s="1">
        <v>21693</v>
      </c>
      <c r="AJ536" t="s">
        <v>86</v>
      </c>
      <c r="AK536" t="s">
        <v>184</v>
      </c>
      <c r="AL536" t="s">
        <v>798</v>
      </c>
      <c r="AM536" t="s">
        <v>327</v>
      </c>
      <c r="AN536" t="str">
        <f t="shared" si="9"/>
        <v>CAMA HUANACO JULIAN</v>
      </c>
      <c r="AO536" t="s">
        <v>92</v>
      </c>
      <c r="AP536" t="s">
        <v>100</v>
      </c>
      <c r="AQ536" t="s">
        <v>119</v>
      </c>
      <c r="AR536" t="s">
        <v>92</v>
      </c>
      <c r="AS536" t="s">
        <v>119</v>
      </c>
      <c r="AT536" t="s">
        <v>100</v>
      </c>
      <c r="AU536" t="s">
        <v>100</v>
      </c>
      <c r="AV536" t="s">
        <v>119</v>
      </c>
      <c r="AW536" t="s">
        <v>95</v>
      </c>
      <c r="AX536" t="s">
        <v>136</v>
      </c>
      <c r="AZ536" t="s">
        <v>119</v>
      </c>
      <c r="BB536" t="s">
        <v>4447</v>
      </c>
      <c r="BC536" t="s">
        <v>119</v>
      </c>
      <c r="BD536" t="s">
        <v>100</v>
      </c>
      <c r="BE536" t="s">
        <v>74</v>
      </c>
      <c r="BF536" t="s">
        <v>101</v>
      </c>
      <c r="BI536" t="s">
        <v>72</v>
      </c>
      <c r="BJ536" t="s">
        <v>74</v>
      </c>
    </row>
    <row r="537" spans="1:62" x14ac:dyDescent="0.25">
      <c r="A537" s="5">
        <f>COUNTIF($B$1:B537,REPORTE!$C$3)</f>
        <v>1</v>
      </c>
      <c r="B537" s="3">
        <v>234880</v>
      </c>
      <c r="C537" t="s">
        <v>59</v>
      </c>
      <c r="D537" t="s">
        <v>60</v>
      </c>
      <c r="E537" t="s">
        <v>61</v>
      </c>
      <c r="F537" t="s">
        <v>1701</v>
      </c>
      <c r="G537" t="s">
        <v>4006</v>
      </c>
      <c r="H537" t="s">
        <v>120</v>
      </c>
      <c r="I537" t="s">
        <v>65</v>
      </c>
      <c r="J537" t="s">
        <v>1881</v>
      </c>
      <c r="K537" t="s">
        <v>4262</v>
      </c>
      <c r="L537" t="s">
        <v>4263</v>
      </c>
      <c r="M537" t="s">
        <v>4264</v>
      </c>
      <c r="N537" t="s">
        <v>70</v>
      </c>
      <c r="O537" t="s">
        <v>4265</v>
      </c>
      <c r="P537" t="s">
        <v>72</v>
      </c>
      <c r="Q537" t="s">
        <v>4448</v>
      </c>
      <c r="R537" t="s">
        <v>74</v>
      </c>
      <c r="S537" t="s">
        <v>75</v>
      </c>
      <c r="T537" t="s">
        <v>75</v>
      </c>
      <c r="U537" t="s">
        <v>160</v>
      </c>
      <c r="V537" t="s">
        <v>77</v>
      </c>
      <c r="W537" t="s">
        <v>4449</v>
      </c>
      <c r="X537" t="s">
        <v>181</v>
      </c>
      <c r="Y537" t="s">
        <v>143</v>
      </c>
      <c r="Z537" t="s">
        <v>81</v>
      </c>
      <c r="AA537" t="s">
        <v>82</v>
      </c>
      <c r="AD537" t="s">
        <v>83</v>
      </c>
      <c r="AE537" t="s">
        <v>84</v>
      </c>
      <c r="AF537" s="1">
        <v>36526</v>
      </c>
      <c r="AG537" s="3">
        <v>24669219</v>
      </c>
      <c r="AH537" t="s">
        <v>4450</v>
      </c>
      <c r="AI537" s="1">
        <v>21600</v>
      </c>
      <c r="AJ537" t="s">
        <v>86</v>
      </c>
      <c r="AK537" t="s">
        <v>876</v>
      </c>
      <c r="AL537" t="s">
        <v>4451</v>
      </c>
      <c r="AM537" t="s">
        <v>327</v>
      </c>
      <c r="AN537" t="str">
        <f t="shared" si="9"/>
        <v>CRUZ MAYHUA JULIAN</v>
      </c>
      <c r="AO537" t="s">
        <v>92</v>
      </c>
      <c r="AP537" t="s">
        <v>100</v>
      </c>
      <c r="AQ537" t="s">
        <v>119</v>
      </c>
      <c r="AR537" t="s">
        <v>92</v>
      </c>
      <c r="AS537" t="s">
        <v>119</v>
      </c>
      <c r="AT537" t="s">
        <v>100</v>
      </c>
      <c r="AU537" t="s">
        <v>100</v>
      </c>
      <c r="AV537" t="s">
        <v>119</v>
      </c>
      <c r="AW537" t="s">
        <v>95</v>
      </c>
      <c r="AX537" t="s">
        <v>136</v>
      </c>
      <c r="AZ537" t="s">
        <v>119</v>
      </c>
      <c r="BB537" t="s">
        <v>119</v>
      </c>
      <c r="BC537" t="s">
        <v>119</v>
      </c>
      <c r="BD537" t="s">
        <v>100</v>
      </c>
      <c r="BE537" t="s">
        <v>74</v>
      </c>
      <c r="BF537" t="s">
        <v>101</v>
      </c>
      <c r="BI537" t="s">
        <v>72</v>
      </c>
      <c r="BJ537" t="s">
        <v>74</v>
      </c>
    </row>
    <row r="538" spans="1:62" x14ac:dyDescent="0.25">
      <c r="A538" s="5">
        <f>COUNTIF($B$1:B538,REPORTE!$C$3)</f>
        <v>1</v>
      </c>
      <c r="B538" s="3">
        <v>234880</v>
      </c>
      <c r="C538" t="s">
        <v>59</v>
      </c>
      <c r="D538" t="s">
        <v>60</v>
      </c>
      <c r="E538" t="s">
        <v>61</v>
      </c>
      <c r="F538" t="s">
        <v>1701</v>
      </c>
      <c r="G538" t="s">
        <v>4006</v>
      </c>
      <c r="H538" t="s">
        <v>120</v>
      </c>
      <c r="I538" t="s">
        <v>65</v>
      </c>
      <c r="J538" t="s">
        <v>1881</v>
      </c>
      <c r="K538" t="s">
        <v>4262</v>
      </c>
      <c r="L538" t="s">
        <v>4263</v>
      </c>
      <c r="M538" t="s">
        <v>4264</v>
      </c>
      <c r="N538" t="s">
        <v>70</v>
      </c>
      <c r="O538" t="s">
        <v>4265</v>
      </c>
      <c r="P538" t="s">
        <v>72</v>
      </c>
      <c r="Q538" t="s">
        <v>4452</v>
      </c>
      <c r="R538" t="s">
        <v>74</v>
      </c>
      <c r="S538" t="s">
        <v>75</v>
      </c>
      <c r="T538" t="s">
        <v>75</v>
      </c>
      <c r="U538" t="s">
        <v>140</v>
      </c>
      <c r="V538" t="s">
        <v>77</v>
      </c>
      <c r="W538" t="s">
        <v>4453</v>
      </c>
      <c r="X538" t="s">
        <v>407</v>
      </c>
      <c r="Y538" t="s">
        <v>408</v>
      </c>
      <c r="Z538" t="s">
        <v>81</v>
      </c>
      <c r="AA538" t="s">
        <v>82</v>
      </c>
      <c r="AD538" t="s">
        <v>83</v>
      </c>
      <c r="AE538" t="s">
        <v>84</v>
      </c>
      <c r="AF538" s="1">
        <v>26798</v>
      </c>
      <c r="AG538" s="3">
        <v>24717214</v>
      </c>
      <c r="AH538" t="s">
        <v>4454</v>
      </c>
      <c r="AI538" s="1">
        <v>26798</v>
      </c>
      <c r="AJ538" t="s">
        <v>111</v>
      </c>
      <c r="AK538" t="s">
        <v>1195</v>
      </c>
      <c r="AL538" t="s">
        <v>605</v>
      </c>
      <c r="AM538" t="s">
        <v>4455</v>
      </c>
      <c r="AN538" t="str">
        <f t="shared" si="9"/>
        <v>COLQUE MAMANI LILIANA</v>
      </c>
      <c r="AO538" t="s">
        <v>90</v>
      </c>
      <c r="AP538" s="1">
        <v>2</v>
      </c>
      <c r="AQ538" t="s">
        <v>4456</v>
      </c>
      <c r="AR538" t="s">
        <v>92</v>
      </c>
      <c r="AS538" t="s">
        <v>101</v>
      </c>
      <c r="AT538" s="1">
        <v>2</v>
      </c>
      <c r="AU538" s="1">
        <v>2</v>
      </c>
      <c r="AV538" t="s">
        <v>151</v>
      </c>
      <c r="AW538" t="s">
        <v>95</v>
      </c>
      <c r="AX538" t="s">
        <v>96</v>
      </c>
      <c r="AZ538" t="s">
        <v>4457</v>
      </c>
      <c r="BB538" t="s">
        <v>4458</v>
      </c>
      <c r="BC538" t="s">
        <v>4459</v>
      </c>
      <c r="BD538" t="s">
        <v>100</v>
      </c>
      <c r="BE538" t="s">
        <v>74</v>
      </c>
      <c r="BF538" t="s">
        <v>101</v>
      </c>
      <c r="BI538" t="s">
        <v>72</v>
      </c>
      <c r="BJ538" t="s">
        <v>74</v>
      </c>
    </row>
    <row r="539" spans="1:62" x14ac:dyDescent="0.25">
      <c r="A539" s="5">
        <f>COUNTIF($B$1:B539,REPORTE!$C$3)</f>
        <v>1</v>
      </c>
      <c r="B539" s="3">
        <v>234880</v>
      </c>
      <c r="C539" t="s">
        <v>59</v>
      </c>
      <c r="D539" t="s">
        <v>60</v>
      </c>
      <c r="E539" t="s">
        <v>61</v>
      </c>
      <c r="F539" t="s">
        <v>1701</v>
      </c>
      <c r="G539" t="s">
        <v>4006</v>
      </c>
      <c r="H539" t="s">
        <v>120</v>
      </c>
      <c r="I539" t="s">
        <v>65</v>
      </c>
      <c r="J539" t="s">
        <v>1881</v>
      </c>
      <c r="K539" t="s">
        <v>4262</v>
      </c>
      <c r="L539" t="s">
        <v>4263</v>
      </c>
      <c r="M539" t="s">
        <v>4264</v>
      </c>
      <c r="N539" t="s">
        <v>70</v>
      </c>
      <c r="O539" t="s">
        <v>4265</v>
      </c>
      <c r="P539" t="s">
        <v>72</v>
      </c>
      <c r="Q539" t="s">
        <v>4460</v>
      </c>
      <c r="R539" t="s">
        <v>74</v>
      </c>
      <c r="S539" t="s">
        <v>75</v>
      </c>
      <c r="T539" t="s">
        <v>75</v>
      </c>
      <c r="U539" t="s">
        <v>160</v>
      </c>
      <c r="V539" t="s">
        <v>141</v>
      </c>
      <c r="W539" t="s">
        <v>4461</v>
      </c>
      <c r="X539" t="s">
        <v>74</v>
      </c>
      <c r="Y539" t="s">
        <v>143</v>
      </c>
      <c r="Z539" t="s">
        <v>81</v>
      </c>
      <c r="AA539" t="s">
        <v>82</v>
      </c>
      <c r="AB539" s="1">
        <v>44986</v>
      </c>
      <c r="AC539" s="1">
        <v>45291</v>
      </c>
      <c r="AD539" t="s">
        <v>207</v>
      </c>
      <c r="AE539" t="s">
        <v>146</v>
      </c>
      <c r="AF539" t="s">
        <v>100</v>
      </c>
      <c r="AG539" s="3">
        <v>42148696</v>
      </c>
      <c r="AH539" t="s">
        <v>4462</v>
      </c>
      <c r="AI539" s="1">
        <v>30640</v>
      </c>
      <c r="AJ539" t="s">
        <v>111</v>
      </c>
      <c r="AK539" t="s">
        <v>596</v>
      </c>
      <c r="AL539" t="s">
        <v>597</v>
      </c>
      <c r="AM539" t="s">
        <v>945</v>
      </c>
      <c r="AN539" t="str">
        <f t="shared" ref="AN539:AN590" si="10">CONCATENATE(AK539," ",AL539," ",AM539)</f>
        <v>SOTO GARCIA BETTY</v>
      </c>
      <c r="AO539" t="s">
        <v>90</v>
      </c>
      <c r="AP539" s="1">
        <v>2</v>
      </c>
      <c r="AQ539" t="s">
        <v>4463</v>
      </c>
      <c r="AR539" t="s">
        <v>150</v>
      </c>
      <c r="AS539" t="s">
        <v>101</v>
      </c>
      <c r="AT539" s="1">
        <v>2</v>
      </c>
      <c r="AU539" s="1">
        <v>2</v>
      </c>
      <c r="AV539" t="s">
        <v>94</v>
      </c>
      <c r="AW539" t="s">
        <v>902</v>
      </c>
      <c r="AX539" t="s">
        <v>200</v>
      </c>
      <c r="AY539" t="s">
        <v>153</v>
      </c>
      <c r="AZ539" t="s">
        <v>201</v>
      </c>
      <c r="BA539" t="s">
        <v>155</v>
      </c>
      <c r="BB539" t="s">
        <v>4464</v>
      </c>
      <c r="BC539" t="s">
        <v>4465</v>
      </c>
      <c r="BD539" s="1">
        <v>44971</v>
      </c>
      <c r="BE539" t="s">
        <v>4466</v>
      </c>
      <c r="BF539" t="s">
        <v>74</v>
      </c>
      <c r="BI539" t="s">
        <v>72</v>
      </c>
      <c r="BJ539" t="s">
        <v>74</v>
      </c>
    </row>
    <row r="540" spans="1:62" x14ac:dyDescent="0.25">
      <c r="A540" s="5">
        <f>COUNTIF($B$1:B540,REPORTE!$C$3)</f>
        <v>1</v>
      </c>
      <c r="B540" s="3">
        <v>234880</v>
      </c>
      <c r="C540" t="s">
        <v>59</v>
      </c>
      <c r="D540" t="s">
        <v>60</v>
      </c>
      <c r="E540" t="s">
        <v>61</v>
      </c>
      <c r="F540" t="s">
        <v>1701</v>
      </c>
      <c r="G540" t="s">
        <v>4006</v>
      </c>
      <c r="H540" t="s">
        <v>120</v>
      </c>
      <c r="I540" t="s">
        <v>65</v>
      </c>
      <c r="J540" t="s">
        <v>1881</v>
      </c>
      <c r="K540" t="s">
        <v>4262</v>
      </c>
      <c r="L540" t="s">
        <v>4263</v>
      </c>
      <c r="M540" t="s">
        <v>4264</v>
      </c>
      <c r="N540" t="s">
        <v>70</v>
      </c>
      <c r="O540" t="s">
        <v>4265</v>
      </c>
      <c r="P540" t="s">
        <v>72</v>
      </c>
      <c r="Q540" t="s">
        <v>4467</v>
      </c>
      <c r="R540" t="s">
        <v>74</v>
      </c>
      <c r="S540" t="s">
        <v>75</v>
      </c>
      <c r="T540" t="s">
        <v>75</v>
      </c>
      <c r="U540" t="s">
        <v>160</v>
      </c>
      <c r="V540" t="s">
        <v>77</v>
      </c>
      <c r="W540" t="s">
        <v>4468</v>
      </c>
      <c r="X540" t="s">
        <v>108</v>
      </c>
      <c r="Y540" t="s">
        <v>109</v>
      </c>
      <c r="Z540" t="s">
        <v>81</v>
      </c>
      <c r="AA540" t="s">
        <v>82</v>
      </c>
      <c r="AD540" t="s">
        <v>83</v>
      </c>
      <c r="AE540" t="s">
        <v>84</v>
      </c>
      <c r="AF540" s="1">
        <v>44562</v>
      </c>
      <c r="AG540" s="3">
        <v>23974661</v>
      </c>
      <c r="AH540" t="s">
        <v>4469</v>
      </c>
      <c r="AI540" s="1">
        <v>25206</v>
      </c>
      <c r="AJ540" t="s">
        <v>111</v>
      </c>
      <c r="AK540" t="s">
        <v>3212</v>
      </c>
      <c r="AL540" t="s">
        <v>4470</v>
      </c>
      <c r="AM540" t="s">
        <v>4471</v>
      </c>
      <c r="AN540" t="str">
        <f t="shared" si="10"/>
        <v>PUENTE DE LA VEGA FARFAN ELSA</v>
      </c>
      <c r="AO540" t="s">
        <v>166</v>
      </c>
      <c r="AP540" s="1">
        <v>44573</v>
      </c>
      <c r="AQ540" t="s">
        <v>4472</v>
      </c>
      <c r="AR540" t="s">
        <v>348</v>
      </c>
      <c r="AS540" t="s">
        <v>4473</v>
      </c>
      <c r="AT540" s="1">
        <v>35046</v>
      </c>
      <c r="AU540" s="1">
        <v>35046</v>
      </c>
      <c r="AV540" t="s">
        <v>3348</v>
      </c>
      <c r="AW540" t="s">
        <v>95</v>
      </c>
      <c r="AX540" t="s">
        <v>152</v>
      </c>
      <c r="AY540" t="s">
        <v>153</v>
      </c>
      <c r="AZ540" t="s">
        <v>1679</v>
      </c>
      <c r="BA540" t="s">
        <v>661</v>
      </c>
      <c r="BB540" t="s">
        <v>4474</v>
      </c>
      <c r="BC540" t="s">
        <v>4475</v>
      </c>
      <c r="BD540" t="s">
        <v>100</v>
      </c>
      <c r="BE540" t="s">
        <v>74</v>
      </c>
      <c r="BF540" t="s">
        <v>101</v>
      </c>
      <c r="BI540" t="s">
        <v>72</v>
      </c>
      <c r="BJ540" t="s">
        <v>74</v>
      </c>
    </row>
    <row r="541" spans="1:62" x14ac:dyDescent="0.25">
      <c r="A541" s="5">
        <f>COUNTIF($B$1:B541,REPORTE!$C$3)</f>
        <v>1</v>
      </c>
      <c r="B541" s="3">
        <v>234880</v>
      </c>
      <c r="C541" t="s">
        <v>59</v>
      </c>
      <c r="D541" t="s">
        <v>60</v>
      </c>
      <c r="E541" t="s">
        <v>61</v>
      </c>
      <c r="F541" t="s">
        <v>1701</v>
      </c>
      <c r="G541" t="s">
        <v>4006</v>
      </c>
      <c r="H541" t="s">
        <v>120</v>
      </c>
      <c r="I541" t="s">
        <v>65</v>
      </c>
      <c r="J541" t="s">
        <v>1881</v>
      </c>
      <c r="K541" t="s">
        <v>4262</v>
      </c>
      <c r="L541" t="s">
        <v>4263</v>
      </c>
      <c r="M541" t="s">
        <v>4264</v>
      </c>
      <c r="N541" t="s">
        <v>70</v>
      </c>
      <c r="O541" t="s">
        <v>4265</v>
      </c>
      <c r="P541" t="s">
        <v>72</v>
      </c>
      <c r="Q541" t="s">
        <v>4476</v>
      </c>
      <c r="R541" t="s">
        <v>74</v>
      </c>
      <c r="S541" t="s">
        <v>75</v>
      </c>
      <c r="T541" t="s">
        <v>75</v>
      </c>
      <c r="U541" t="s">
        <v>522</v>
      </c>
      <c r="V541" t="s">
        <v>77</v>
      </c>
      <c r="W541" t="s">
        <v>725</v>
      </c>
      <c r="X541" t="s">
        <v>181</v>
      </c>
      <c r="Y541" t="s">
        <v>143</v>
      </c>
      <c r="Z541" t="s">
        <v>81</v>
      </c>
      <c r="AA541" t="s">
        <v>82</v>
      </c>
      <c r="AD541" t="s">
        <v>83</v>
      </c>
      <c r="AE541" t="s">
        <v>84</v>
      </c>
      <c r="AF541" s="1">
        <v>36526</v>
      </c>
      <c r="AG541" s="3">
        <v>24701834</v>
      </c>
      <c r="AH541" t="s">
        <v>4477</v>
      </c>
      <c r="AI541" s="1">
        <v>24921</v>
      </c>
      <c r="AJ541" t="s">
        <v>111</v>
      </c>
      <c r="AK541" t="s">
        <v>311</v>
      </c>
      <c r="AL541" t="s">
        <v>4478</v>
      </c>
      <c r="AM541" t="s">
        <v>4479</v>
      </c>
      <c r="AN541" t="str">
        <f t="shared" si="10"/>
        <v>HUAMAN TAIRO BETZABET</v>
      </c>
      <c r="AO541" t="s">
        <v>92</v>
      </c>
      <c r="AP541" t="s">
        <v>100</v>
      </c>
      <c r="AQ541" t="s">
        <v>119</v>
      </c>
      <c r="AR541" t="s">
        <v>92</v>
      </c>
      <c r="AS541" t="s">
        <v>4480</v>
      </c>
      <c r="AT541" t="s">
        <v>100</v>
      </c>
      <c r="AU541" t="s">
        <v>100</v>
      </c>
      <c r="AV541" t="s">
        <v>119</v>
      </c>
      <c r="AW541" t="s">
        <v>95</v>
      </c>
      <c r="AX541" t="s">
        <v>136</v>
      </c>
      <c r="AZ541" t="s">
        <v>119</v>
      </c>
      <c r="BB541" t="s">
        <v>4481</v>
      </c>
      <c r="BC541" t="s">
        <v>119</v>
      </c>
      <c r="BD541" t="s">
        <v>100</v>
      </c>
      <c r="BE541" t="s">
        <v>74</v>
      </c>
      <c r="BF541" t="s">
        <v>101</v>
      </c>
      <c r="BI541" t="s">
        <v>72</v>
      </c>
      <c r="BJ541" t="s">
        <v>74</v>
      </c>
    </row>
    <row r="542" spans="1:62" x14ac:dyDescent="0.25">
      <c r="A542" s="5">
        <f>COUNTIF($B$1:B542,REPORTE!$C$3)</f>
        <v>1</v>
      </c>
      <c r="B542" s="3">
        <v>234880</v>
      </c>
      <c r="C542" t="s">
        <v>59</v>
      </c>
      <c r="D542" t="s">
        <v>60</v>
      </c>
      <c r="E542" t="s">
        <v>61</v>
      </c>
      <c r="F542" t="s">
        <v>1701</v>
      </c>
      <c r="G542" t="s">
        <v>4006</v>
      </c>
      <c r="H542" t="s">
        <v>120</v>
      </c>
      <c r="I542" t="s">
        <v>65</v>
      </c>
      <c r="J542" t="s">
        <v>1881</v>
      </c>
      <c r="K542" t="s">
        <v>4262</v>
      </c>
      <c r="L542" t="s">
        <v>4263</v>
      </c>
      <c r="M542" t="s">
        <v>4264</v>
      </c>
      <c r="N542" t="s">
        <v>70</v>
      </c>
      <c r="O542" t="s">
        <v>4265</v>
      </c>
      <c r="P542" t="s">
        <v>72</v>
      </c>
      <c r="Q542" t="s">
        <v>4482</v>
      </c>
      <c r="R542" t="s">
        <v>74</v>
      </c>
      <c r="S542" t="s">
        <v>75</v>
      </c>
      <c r="T542" t="s">
        <v>75</v>
      </c>
      <c r="U542" t="s">
        <v>160</v>
      </c>
      <c r="V542" t="s">
        <v>77</v>
      </c>
      <c r="W542" t="s">
        <v>4096</v>
      </c>
      <c r="X542" t="s">
        <v>181</v>
      </c>
      <c r="Y542" t="s">
        <v>143</v>
      </c>
      <c r="Z542" t="s">
        <v>81</v>
      </c>
      <c r="AA542" t="s">
        <v>82</v>
      </c>
      <c r="AD542" t="s">
        <v>83</v>
      </c>
      <c r="AE542" t="s">
        <v>84</v>
      </c>
      <c r="AF542" s="1">
        <v>36526</v>
      </c>
      <c r="AG542" s="3">
        <v>24693768</v>
      </c>
      <c r="AH542" t="s">
        <v>4483</v>
      </c>
      <c r="AI542" s="1">
        <v>23328</v>
      </c>
      <c r="AJ542" t="s">
        <v>111</v>
      </c>
      <c r="AK542" t="s">
        <v>3205</v>
      </c>
      <c r="AL542" t="s">
        <v>1547</v>
      </c>
      <c r="AM542" t="s">
        <v>4484</v>
      </c>
      <c r="AN542" t="str">
        <f t="shared" si="10"/>
        <v>DURAN RODRIGUEZ ERNESTINA</v>
      </c>
      <c r="AO542" t="s">
        <v>92</v>
      </c>
      <c r="AP542" t="s">
        <v>100</v>
      </c>
      <c r="AQ542" t="s">
        <v>119</v>
      </c>
      <c r="AR542" t="s">
        <v>92</v>
      </c>
      <c r="AS542" t="s">
        <v>119</v>
      </c>
      <c r="AT542" t="s">
        <v>100</v>
      </c>
      <c r="AU542" t="s">
        <v>100</v>
      </c>
      <c r="AV542" t="s">
        <v>119</v>
      </c>
      <c r="AW542" t="s">
        <v>95</v>
      </c>
      <c r="AX542" t="s">
        <v>136</v>
      </c>
      <c r="AZ542" t="s">
        <v>119</v>
      </c>
      <c r="BB542" t="s">
        <v>4485</v>
      </c>
      <c r="BC542" t="s">
        <v>119</v>
      </c>
      <c r="BD542" t="s">
        <v>100</v>
      </c>
      <c r="BE542" t="s">
        <v>74</v>
      </c>
      <c r="BF542" t="s">
        <v>101</v>
      </c>
      <c r="BI542" t="s">
        <v>72</v>
      </c>
      <c r="BJ542" t="s">
        <v>74</v>
      </c>
    </row>
    <row r="543" spans="1:62" x14ac:dyDescent="0.25">
      <c r="A543" s="5">
        <f>COUNTIF($B$1:B543,REPORTE!$C$3)</f>
        <v>1</v>
      </c>
      <c r="B543" s="3">
        <v>234880</v>
      </c>
      <c r="C543" t="s">
        <v>59</v>
      </c>
      <c r="D543" t="s">
        <v>60</v>
      </c>
      <c r="E543" t="s">
        <v>61</v>
      </c>
      <c r="F543" t="s">
        <v>1701</v>
      </c>
      <c r="G543" t="s">
        <v>4006</v>
      </c>
      <c r="H543" t="s">
        <v>120</v>
      </c>
      <c r="I543" t="s">
        <v>65</v>
      </c>
      <c r="J543" t="s">
        <v>1881</v>
      </c>
      <c r="K543" t="s">
        <v>4262</v>
      </c>
      <c r="L543" t="s">
        <v>4263</v>
      </c>
      <c r="M543" t="s">
        <v>4264</v>
      </c>
      <c r="N543" t="s">
        <v>70</v>
      </c>
      <c r="O543" t="s">
        <v>4265</v>
      </c>
      <c r="P543" t="s">
        <v>72</v>
      </c>
      <c r="Q543" t="s">
        <v>4486</v>
      </c>
      <c r="R543" t="s">
        <v>74</v>
      </c>
      <c r="S543" t="s">
        <v>75</v>
      </c>
      <c r="T543" t="s">
        <v>75</v>
      </c>
      <c r="U543" t="s">
        <v>160</v>
      </c>
      <c r="V543" t="s">
        <v>77</v>
      </c>
      <c r="W543" t="s">
        <v>4487</v>
      </c>
      <c r="X543" t="s">
        <v>108</v>
      </c>
      <c r="Y543" t="s">
        <v>109</v>
      </c>
      <c r="Z543" t="s">
        <v>81</v>
      </c>
      <c r="AA543" t="s">
        <v>82</v>
      </c>
      <c r="AD543" t="s">
        <v>83</v>
      </c>
      <c r="AE543" t="s">
        <v>84</v>
      </c>
      <c r="AF543" s="1">
        <v>43369</v>
      </c>
      <c r="AG543" s="3">
        <v>24707237</v>
      </c>
      <c r="AH543" t="s">
        <v>4488</v>
      </c>
      <c r="AI543" s="1">
        <v>26905</v>
      </c>
      <c r="AJ543" t="s">
        <v>111</v>
      </c>
      <c r="AK543" t="s">
        <v>148</v>
      </c>
      <c r="AL543" t="s">
        <v>835</v>
      </c>
      <c r="AM543" t="s">
        <v>4489</v>
      </c>
      <c r="AN543" t="str">
        <f t="shared" si="10"/>
        <v>CABALLERO ESQUIVEL TEREZA AUGUSTA</v>
      </c>
      <c r="AO543" t="s">
        <v>166</v>
      </c>
      <c r="AP543" s="1">
        <v>35247</v>
      </c>
      <c r="AQ543" t="s">
        <v>4490</v>
      </c>
      <c r="AR543" t="s">
        <v>168</v>
      </c>
      <c r="AS543" t="s">
        <v>4491</v>
      </c>
      <c r="AT543" s="1">
        <v>35247</v>
      </c>
      <c r="AU543" s="1">
        <v>35247</v>
      </c>
      <c r="AV543" t="s">
        <v>94</v>
      </c>
      <c r="AW543" t="s">
        <v>95</v>
      </c>
      <c r="AX543" t="s">
        <v>96</v>
      </c>
      <c r="AZ543" t="s">
        <v>4492</v>
      </c>
      <c r="BB543" t="s">
        <v>4493</v>
      </c>
      <c r="BC543" t="s">
        <v>119</v>
      </c>
      <c r="BD543" t="s">
        <v>100</v>
      </c>
      <c r="BE543" t="s">
        <v>74</v>
      </c>
      <c r="BF543" t="s">
        <v>101</v>
      </c>
      <c r="BI543" t="s">
        <v>72</v>
      </c>
      <c r="BJ543" t="s">
        <v>74</v>
      </c>
    </row>
    <row r="544" spans="1:62" x14ac:dyDescent="0.25">
      <c r="A544" s="5">
        <f>COUNTIF($B$1:B544,REPORTE!$C$3)</f>
        <v>1</v>
      </c>
      <c r="B544" s="3">
        <v>932343</v>
      </c>
      <c r="C544" t="s">
        <v>59</v>
      </c>
      <c r="D544" t="s">
        <v>60</v>
      </c>
      <c r="E544" t="s">
        <v>61</v>
      </c>
      <c r="F544" t="s">
        <v>1701</v>
      </c>
      <c r="G544" t="s">
        <v>1702</v>
      </c>
      <c r="H544" t="s">
        <v>64</v>
      </c>
      <c r="I544" t="s">
        <v>65</v>
      </c>
      <c r="J544" t="s">
        <v>498</v>
      </c>
      <c r="K544" t="s">
        <v>4495</v>
      </c>
      <c r="L544" t="s">
        <v>4496</v>
      </c>
      <c r="M544" t="s">
        <v>4497</v>
      </c>
      <c r="N544" t="s">
        <v>70</v>
      </c>
      <c r="O544" t="s">
        <v>4498</v>
      </c>
      <c r="P544" t="s">
        <v>72</v>
      </c>
      <c r="Q544" t="s">
        <v>4499</v>
      </c>
      <c r="R544" t="s">
        <v>74</v>
      </c>
      <c r="S544" t="s">
        <v>75</v>
      </c>
      <c r="T544" t="s">
        <v>75</v>
      </c>
      <c r="U544" t="s">
        <v>76</v>
      </c>
      <c r="V544" t="s">
        <v>77</v>
      </c>
      <c r="W544" t="s">
        <v>4500</v>
      </c>
      <c r="X544" t="s">
        <v>407</v>
      </c>
      <c r="Y544" t="s">
        <v>408</v>
      </c>
      <c r="Z544" t="s">
        <v>81</v>
      </c>
      <c r="AA544" t="s">
        <v>82</v>
      </c>
      <c r="AB544" s="1">
        <v>44927</v>
      </c>
      <c r="AC544" s="1">
        <v>45291</v>
      </c>
      <c r="AD544" t="s">
        <v>83</v>
      </c>
      <c r="AE544" t="s">
        <v>84</v>
      </c>
      <c r="AF544" s="1">
        <v>36526</v>
      </c>
      <c r="AG544" s="3">
        <v>24702920</v>
      </c>
      <c r="AH544" t="s">
        <v>4501</v>
      </c>
      <c r="AI544" s="1">
        <v>25469</v>
      </c>
      <c r="AJ544" t="s">
        <v>111</v>
      </c>
      <c r="AK544" t="s">
        <v>183</v>
      </c>
      <c r="AL544" t="s">
        <v>3886</v>
      </c>
      <c r="AM544" t="s">
        <v>4502</v>
      </c>
      <c r="AN544" t="str">
        <f t="shared" si="10"/>
        <v>APAZA SARAVIA DANY LUZ</v>
      </c>
      <c r="AO544" t="s">
        <v>92</v>
      </c>
      <c r="AP544" t="s">
        <v>100</v>
      </c>
      <c r="AQ544" t="s">
        <v>119</v>
      </c>
      <c r="AR544" t="s">
        <v>92</v>
      </c>
      <c r="AS544" t="s">
        <v>119</v>
      </c>
      <c r="AT544" t="s">
        <v>100</v>
      </c>
      <c r="AU544" t="s">
        <v>100</v>
      </c>
      <c r="AV544" t="s">
        <v>119</v>
      </c>
      <c r="AW544" t="s">
        <v>95</v>
      </c>
      <c r="AX544" t="s">
        <v>136</v>
      </c>
      <c r="AZ544" t="s">
        <v>119</v>
      </c>
      <c r="BB544" t="s">
        <v>4503</v>
      </c>
      <c r="BC544" t="s">
        <v>4504</v>
      </c>
      <c r="BD544" t="s">
        <v>100</v>
      </c>
      <c r="BE544" t="s">
        <v>74</v>
      </c>
      <c r="BF544" t="s">
        <v>101</v>
      </c>
      <c r="BI544" t="s">
        <v>72</v>
      </c>
      <c r="BJ544" t="s">
        <v>74</v>
      </c>
    </row>
    <row r="545" spans="1:62" x14ac:dyDescent="0.25">
      <c r="A545" s="5">
        <f>COUNTIF($B$1:B545,REPORTE!$C$3)</f>
        <v>1</v>
      </c>
      <c r="B545" s="3">
        <v>755934</v>
      </c>
      <c r="C545" t="s">
        <v>59</v>
      </c>
      <c r="D545" t="s">
        <v>60</v>
      </c>
      <c r="E545" t="s">
        <v>61</v>
      </c>
      <c r="F545" t="s">
        <v>1701</v>
      </c>
      <c r="G545" t="s">
        <v>4006</v>
      </c>
      <c r="H545" t="s">
        <v>64</v>
      </c>
      <c r="I545" t="s">
        <v>65</v>
      </c>
      <c r="J545" t="s">
        <v>66</v>
      </c>
      <c r="K545" t="s">
        <v>4505</v>
      </c>
      <c r="L545" t="s">
        <v>4506</v>
      </c>
      <c r="M545" t="s">
        <v>4507</v>
      </c>
      <c r="N545" t="s">
        <v>70</v>
      </c>
      <c r="O545" t="s">
        <v>4508</v>
      </c>
      <c r="P545" t="s">
        <v>72</v>
      </c>
      <c r="Q545" t="s">
        <v>4509</v>
      </c>
      <c r="R545" t="s">
        <v>74</v>
      </c>
      <c r="S545" t="s">
        <v>75</v>
      </c>
      <c r="T545" t="s">
        <v>75</v>
      </c>
      <c r="U545" t="s">
        <v>76</v>
      </c>
      <c r="V545" t="s">
        <v>77</v>
      </c>
      <c r="W545" t="s">
        <v>4510</v>
      </c>
      <c r="X545" t="s">
        <v>181</v>
      </c>
      <c r="Y545" t="s">
        <v>143</v>
      </c>
      <c r="Z545" t="s">
        <v>81</v>
      </c>
      <c r="AA545" t="s">
        <v>82</v>
      </c>
      <c r="AB545" s="1">
        <v>44927</v>
      </c>
      <c r="AC545" s="1">
        <v>45291</v>
      </c>
      <c r="AD545" t="s">
        <v>83</v>
      </c>
      <c r="AE545" t="s">
        <v>84</v>
      </c>
      <c r="AF545" s="1">
        <v>42430</v>
      </c>
      <c r="AG545" s="3">
        <v>24713324</v>
      </c>
      <c r="AH545" t="s">
        <v>4511</v>
      </c>
      <c r="AI545" s="1">
        <v>27715</v>
      </c>
      <c r="AJ545" t="s">
        <v>86</v>
      </c>
      <c r="AK545" t="s">
        <v>87</v>
      </c>
      <c r="AL545" t="s">
        <v>4512</v>
      </c>
      <c r="AM545" t="s">
        <v>989</v>
      </c>
      <c r="AN545" t="str">
        <f t="shared" si="10"/>
        <v>HUARCA BARRIENTOS ALBERTO</v>
      </c>
      <c r="AO545" t="s">
        <v>90</v>
      </c>
      <c r="AP545" s="1">
        <v>39873</v>
      </c>
      <c r="AQ545" t="s">
        <v>4513</v>
      </c>
      <c r="AR545" t="s">
        <v>92</v>
      </c>
      <c r="AS545" t="s">
        <v>93</v>
      </c>
      <c r="AT545" s="1">
        <v>36526</v>
      </c>
      <c r="AU545" s="1">
        <v>36526</v>
      </c>
      <c r="AV545" t="s">
        <v>94</v>
      </c>
      <c r="AW545" t="s">
        <v>95</v>
      </c>
      <c r="AX545" t="s">
        <v>96</v>
      </c>
      <c r="AZ545" t="s">
        <v>4514</v>
      </c>
      <c r="BB545" t="s">
        <v>4515</v>
      </c>
      <c r="BC545" t="s">
        <v>4516</v>
      </c>
      <c r="BD545" t="s">
        <v>100</v>
      </c>
      <c r="BE545" t="s">
        <v>74</v>
      </c>
      <c r="BF545" t="s">
        <v>101</v>
      </c>
      <c r="BI545" t="s">
        <v>72</v>
      </c>
      <c r="BJ545" t="s">
        <v>74</v>
      </c>
    </row>
    <row r="546" spans="1:62" x14ac:dyDescent="0.25">
      <c r="A546" s="5">
        <f>COUNTIF($B$1:B546,REPORTE!$C$3)</f>
        <v>1</v>
      </c>
      <c r="B546" s="3">
        <v>755926</v>
      </c>
      <c r="C546" t="s">
        <v>59</v>
      </c>
      <c r="D546" t="s">
        <v>60</v>
      </c>
      <c r="E546" t="s">
        <v>61</v>
      </c>
      <c r="F546" t="s">
        <v>1701</v>
      </c>
      <c r="G546" t="s">
        <v>4006</v>
      </c>
      <c r="H546" t="s">
        <v>64</v>
      </c>
      <c r="I546" t="s">
        <v>65</v>
      </c>
      <c r="J546" t="s">
        <v>66</v>
      </c>
      <c r="K546" t="s">
        <v>4517</v>
      </c>
      <c r="L546" t="s">
        <v>4518</v>
      </c>
      <c r="M546" t="s">
        <v>4519</v>
      </c>
      <c r="N546" t="s">
        <v>70</v>
      </c>
      <c r="O546" t="s">
        <v>4520</v>
      </c>
      <c r="P546" t="s">
        <v>72</v>
      </c>
      <c r="Q546" t="s">
        <v>4521</v>
      </c>
      <c r="R546" t="s">
        <v>74</v>
      </c>
      <c r="S546" t="s">
        <v>75</v>
      </c>
      <c r="T546" t="s">
        <v>75</v>
      </c>
      <c r="U546" t="s">
        <v>76</v>
      </c>
      <c r="V546" t="s">
        <v>77</v>
      </c>
      <c r="W546" t="s">
        <v>4522</v>
      </c>
      <c r="X546" t="s">
        <v>108</v>
      </c>
      <c r="Y546" t="s">
        <v>109</v>
      </c>
      <c r="Z546" t="s">
        <v>81</v>
      </c>
      <c r="AA546" t="s">
        <v>82</v>
      </c>
      <c r="AB546" s="1">
        <v>44927</v>
      </c>
      <c r="AC546" s="1">
        <v>45291</v>
      </c>
      <c r="AD546" t="s">
        <v>83</v>
      </c>
      <c r="AE546" t="s">
        <v>84</v>
      </c>
      <c r="AF546" s="1">
        <v>42430</v>
      </c>
      <c r="AG546" s="3">
        <v>24715637</v>
      </c>
      <c r="AH546" t="s">
        <v>4523</v>
      </c>
      <c r="AI546" s="1">
        <v>28057</v>
      </c>
      <c r="AJ546" t="s">
        <v>111</v>
      </c>
      <c r="AK546" t="s">
        <v>605</v>
      </c>
      <c r="AL546" t="s">
        <v>605</v>
      </c>
      <c r="AM546" t="s">
        <v>4524</v>
      </c>
      <c r="AN546" t="str">
        <f t="shared" si="10"/>
        <v>MAMANI MAMANI ANA MARIA</v>
      </c>
      <c r="AO546" t="s">
        <v>90</v>
      </c>
      <c r="AP546" s="1">
        <v>39873</v>
      </c>
      <c r="AQ546" t="s">
        <v>101</v>
      </c>
      <c r="AR546" t="s">
        <v>92</v>
      </c>
      <c r="AS546" t="s">
        <v>93</v>
      </c>
      <c r="AT546" t="s">
        <v>100</v>
      </c>
      <c r="AU546" t="s">
        <v>100</v>
      </c>
      <c r="AV546" t="s">
        <v>116</v>
      </c>
      <c r="AW546" t="s">
        <v>95</v>
      </c>
      <c r="AX546" t="s">
        <v>96</v>
      </c>
      <c r="AZ546" t="s">
        <v>4525</v>
      </c>
      <c r="BB546" t="s">
        <v>4526</v>
      </c>
      <c r="BC546" t="s">
        <v>119</v>
      </c>
      <c r="BD546" t="s">
        <v>100</v>
      </c>
      <c r="BE546" t="s">
        <v>74</v>
      </c>
      <c r="BF546" t="s">
        <v>101</v>
      </c>
      <c r="BI546" t="s">
        <v>72</v>
      </c>
      <c r="BJ546" t="s">
        <v>74</v>
      </c>
    </row>
    <row r="547" spans="1:62" x14ac:dyDescent="0.25">
      <c r="A547" s="5">
        <f>COUNTIF($B$1:B547,REPORTE!$C$3)</f>
        <v>1</v>
      </c>
      <c r="B547" s="3">
        <v>755918</v>
      </c>
      <c r="C547" t="s">
        <v>59</v>
      </c>
      <c r="D547" t="s">
        <v>60</v>
      </c>
      <c r="E547" t="s">
        <v>61</v>
      </c>
      <c r="F547" t="s">
        <v>1701</v>
      </c>
      <c r="G547" t="s">
        <v>4006</v>
      </c>
      <c r="H547" t="s">
        <v>64</v>
      </c>
      <c r="I547" t="s">
        <v>65</v>
      </c>
      <c r="J547" t="s">
        <v>1345</v>
      </c>
      <c r="K547" t="s">
        <v>4527</v>
      </c>
      <c r="L547" t="s">
        <v>4528</v>
      </c>
      <c r="M547" t="s">
        <v>4529</v>
      </c>
      <c r="N547" t="s">
        <v>70</v>
      </c>
      <c r="O547" t="s">
        <v>4530</v>
      </c>
      <c r="P547" t="s">
        <v>72</v>
      </c>
      <c r="Q547" t="s">
        <v>4531</v>
      </c>
      <c r="R547" t="s">
        <v>74</v>
      </c>
      <c r="S547" t="s">
        <v>75</v>
      </c>
      <c r="T547" t="s">
        <v>75</v>
      </c>
      <c r="U547" t="s">
        <v>160</v>
      </c>
      <c r="V547" t="s">
        <v>141</v>
      </c>
      <c r="W547" t="s">
        <v>4532</v>
      </c>
      <c r="X547" t="s">
        <v>74</v>
      </c>
      <c r="Y547" t="s">
        <v>143</v>
      </c>
      <c r="Z547" t="s">
        <v>81</v>
      </c>
      <c r="AA547" t="s">
        <v>82</v>
      </c>
      <c r="AB547" s="1">
        <v>45034</v>
      </c>
      <c r="AC547" s="1">
        <v>45291</v>
      </c>
      <c r="AD547" t="s">
        <v>83</v>
      </c>
      <c r="AE547" t="s">
        <v>146</v>
      </c>
      <c r="AF547" t="s">
        <v>100</v>
      </c>
      <c r="AG547" s="3">
        <v>41006322</v>
      </c>
      <c r="AH547" t="s">
        <v>4533</v>
      </c>
      <c r="AI547" s="1">
        <v>29750</v>
      </c>
      <c r="AJ547" t="s">
        <v>111</v>
      </c>
      <c r="AK547" t="s">
        <v>264</v>
      </c>
      <c r="AL547" t="s">
        <v>596</v>
      </c>
      <c r="AM547" t="s">
        <v>4534</v>
      </c>
      <c r="AN547" t="str">
        <f t="shared" si="10"/>
        <v>QUISPE SOTO GLORIA ELIZABETH</v>
      </c>
      <c r="AO547" t="s">
        <v>90</v>
      </c>
      <c r="AP547" s="1">
        <v>2</v>
      </c>
      <c r="AQ547" t="s">
        <v>119</v>
      </c>
      <c r="AR547" t="s">
        <v>279</v>
      </c>
      <c r="AS547" t="s">
        <v>101</v>
      </c>
      <c r="AT547" s="1">
        <v>2</v>
      </c>
      <c r="AU547" s="1">
        <v>2</v>
      </c>
      <c r="AV547" t="s">
        <v>4535</v>
      </c>
      <c r="AW547" t="s">
        <v>4536</v>
      </c>
      <c r="AX547" t="s">
        <v>200</v>
      </c>
      <c r="AY547" t="s">
        <v>153</v>
      </c>
      <c r="AZ547" t="s">
        <v>531</v>
      </c>
      <c r="BA547" t="s">
        <v>155</v>
      </c>
      <c r="BB547" t="s">
        <v>4537</v>
      </c>
      <c r="BC547" t="s">
        <v>4538</v>
      </c>
      <c r="BD547" s="1">
        <v>45040</v>
      </c>
      <c r="BE547" t="s">
        <v>4539</v>
      </c>
      <c r="BF547" t="s">
        <v>74</v>
      </c>
      <c r="BI547" t="s">
        <v>72</v>
      </c>
      <c r="BJ547" t="s">
        <v>74</v>
      </c>
    </row>
    <row r="548" spans="1:62" x14ac:dyDescent="0.25">
      <c r="A548" s="5">
        <f>COUNTIF($B$1:B548,REPORTE!$C$3)</f>
        <v>1</v>
      </c>
      <c r="B548" s="3">
        <v>679753</v>
      </c>
      <c r="C548" t="s">
        <v>59</v>
      </c>
      <c r="D548" t="s">
        <v>60</v>
      </c>
      <c r="E548" t="s">
        <v>61</v>
      </c>
      <c r="F548" t="s">
        <v>1701</v>
      </c>
      <c r="G548" t="s">
        <v>4006</v>
      </c>
      <c r="H548" t="s">
        <v>120</v>
      </c>
      <c r="I548" t="s">
        <v>65</v>
      </c>
      <c r="J548" t="s">
        <v>1881</v>
      </c>
      <c r="K548" t="s">
        <v>4540</v>
      </c>
      <c r="L548" t="s">
        <v>4541</v>
      </c>
      <c r="M548" t="s">
        <v>4542</v>
      </c>
      <c r="N548" t="s">
        <v>70</v>
      </c>
      <c r="O548" t="s">
        <v>4543</v>
      </c>
      <c r="P548" t="s">
        <v>72</v>
      </c>
      <c r="Q548" t="s">
        <v>4544</v>
      </c>
      <c r="R548" t="s">
        <v>74</v>
      </c>
      <c r="S548" t="s">
        <v>75</v>
      </c>
      <c r="T548" t="s">
        <v>127</v>
      </c>
      <c r="U548" t="s">
        <v>1896</v>
      </c>
      <c r="V548" t="s">
        <v>129</v>
      </c>
      <c r="W548" t="s">
        <v>4545</v>
      </c>
      <c r="X548" t="s">
        <v>407</v>
      </c>
      <c r="Y548" t="s">
        <v>408</v>
      </c>
      <c r="Z548" t="s">
        <v>131</v>
      </c>
      <c r="AA548" t="s">
        <v>82</v>
      </c>
      <c r="AB548" s="1">
        <v>44958</v>
      </c>
      <c r="AC548" s="1">
        <v>45291</v>
      </c>
      <c r="AD548" t="s">
        <v>83</v>
      </c>
      <c r="AE548" t="s">
        <v>84</v>
      </c>
      <c r="AF548" s="1">
        <v>42430</v>
      </c>
      <c r="AG548" s="3">
        <v>24715601</v>
      </c>
      <c r="AH548" t="s">
        <v>4546</v>
      </c>
      <c r="AI548" s="1">
        <v>27918</v>
      </c>
      <c r="AJ548" t="s">
        <v>86</v>
      </c>
      <c r="AK548" t="s">
        <v>264</v>
      </c>
      <c r="AL548" t="s">
        <v>210</v>
      </c>
      <c r="AM548" t="s">
        <v>4547</v>
      </c>
      <c r="AN548" t="str">
        <f t="shared" si="10"/>
        <v>QUISPE CAHUANA AUGUSTO</v>
      </c>
      <c r="AO548" t="s">
        <v>90</v>
      </c>
      <c r="AP548" s="1">
        <v>42474</v>
      </c>
      <c r="AQ548" t="s">
        <v>119</v>
      </c>
      <c r="AR548" t="s">
        <v>92</v>
      </c>
      <c r="AS548" t="s">
        <v>101</v>
      </c>
      <c r="AT548" s="1">
        <v>42474</v>
      </c>
      <c r="AU548" s="1">
        <v>42474</v>
      </c>
      <c r="AV548" t="s">
        <v>1662</v>
      </c>
      <c r="AW548" t="s">
        <v>95</v>
      </c>
      <c r="AX548" t="s">
        <v>96</v>
      </c>
      <c r="AZ548" t="s">
        <v>4548</v>
      </c>
      <c r="BB548" t="s">
        <v>4549</v>
      </c>
      <c r="BC548" t="s">
        <v>4550</v>
      </c>
      <c r="BD548" s="1">
        <v>44967</v>
      </c>
      <c r="BE548" t="s">
        <v>4551</v>
      </c>
      <c r="BF548" t="s">
        <v>74</v>
      </c>
      <c r="BI548" t="s">
        <v>72</v>
      </c>
      <c r="BJ548" t="s">
        <v>74</v>
      </c>
    </row>
    <row r="549" spans="1:62" x14ac:dyDescent="0.25">
      <c r="A549" s="5">
        <f>COUNTIF($B$1:B549,REPORTE!$C$3)</f>
        <v>1</v>
      </c>
      <c r="B549" s="3">
        <v>679753</v>
      </c>
      <c r="C549" t="s">
        <v>59</v>
      </c>
      <c r="D549" t="s">
        <v>60</v>
      </c>
      <c r="E549" t="s">
        <v>61</v>
      </c>
      <c r="F549" t="s">
        <v>1701</v>
      </c>
      <c r="G549" t="s">
        <v>4006</v>
      </c>
      <c r="H549" t="s">
        <v>120</v>
      </c>
      <c r="I549" t="s">
        <v>65</v>
      </c>
      <c r="J549" t="s">
        <v>1881</v>
      </c>
      <c r="K549" t="s">
        <v>4540</v>
      </c>
      <c r="L549" t="s">
        <v>4541</v>
      </c>
      <c r="M549" t="s">
        <v>4542</v>
      </c>
      <c r="N549" t="s">
        <v>70</v>
      </c>
      <c r="O549" t="s">
        <v>4543</v>
      </c>
      <c r="P549" t="s">
        <v>72</v>
      </c>
      <c r="Q549" t="s">
        <v>4552</v>
      </c>
      <c r="R549" t="s">
        <v>74</v>
      </c>
      <c r="S549" t="s">
        <v>75</v>
      </c>
      <c r="T549" t="s">
        <v>75</v>
      </c>
      <c r="U549" t="s">
        <v>140</v>
      </c>
      <c r="V549" t="s">
        <v>141</v>
      </c>
      <c r="W549" t="s">
        <v>142</v>
      </c>
      <c r="X549" t="s">
        <v>74</v>
      </c>
      <c r="Y549" t="s">
        <v>143</v>
      </c>
      <c r="Z549" t="s">
        <v>795</v>
      </c>
      <c r="AA549" t="s">
        <v>82</v>
      </c>
      <c r="AB549" s="1">
        <v>44987</v>
      </c>
      <c r="AC549" s="1">
        <v>45291</v>
      </c>
      <c r="AD549" t="s">
        <v>145</v>
      </c>
      <c r="AE549" t="s">
        <v>146</v>
      </c>
      <c r="AF549" t="s">
        <v>100</v>
      </c>
      <c r="AG549" s="3">
        <v>2172340</v>
      </c>
      <c r="AH549" t="s">
        <v>4553</v>
      </c>
      <c r="AI549" s="1">
        <v>28494</v>
      </c>
      <c r="AJ549" t="s">
        <v>111</v>
      </c>
      <c r="AK549" t="s">
        <v>4554</v>
      </c>
      <c r="AL549" t="s">
        <v>2458</v>
      </c>
      <c r="AM549" t="s">
        <v>4555</v>
      </c>
      <c r="AN549" t="str">
        <f t="shared" si="10"/>
        <v>CCAPA PARI BENITA</v>
      </c>
      <c r="AO549" t="s">
        <v>166</v>
      </c>
      <c r="AP549" s="1">
        <v>2</v>
      </c>
      <c r="AQ549" t="s">
        <v>101</v>
      </c>
      <c r="AR549" t="s">
        <v>348</v>
      </c>
      <c r="AS549" t="s">
        <v>4556</v>
      </c>
      <c r="AT549" s="1">
        <v>35261</v>
      </c>
      <c r="AU549" s="1">
        <v>35261</v>
      </c>
      <c r="AV549" t="s">
        <v>420</v>
      </c>
      <c r="AW549" t="s">
        <v>119</v>
      </c>
      <c r="AX549" t="s">
        <v>200</v>
      </c>
      <c r="AY549" t="s">
        <v>153</v>
      </c>
      <c r="AZ549" t="s">
        <v>879</v>
      </c>
      <c r="BA549" t="s">
        <v>155</v>
      </c>
      <c r="BB549" t="s">
        <v>4557</v>
      </c>
      <c r="BC549" t="s">
        <v>4558</v>
      </c>
      <c r="BD549" s="1">
        <v>44994</v>
      </c>
      <c r="BE549" t="s">
        <v>4559</v>
      </c>
      <c r="BF549" t="s">
        <v>74</v>
      </c>
      <c r="BI549" t="s">
        <v>72</v>
      </c>
      <c r="BJ549" t="s">
        <v>74</v>
      </c>
    </row>
    <row r="550" spans="1:62" x14ac:dyDescent="0.25">
      <c r="A550" s="5">
        <f>COUNTIF($B$1:B550,REPORTE!$C$3)</f>
        <v>1</v>
      </c>
      <c r="B550" s="3">
        <v>679753</v>
      </c>
      <c r="C550" t="s">
        <v>59</v>
      </c>
      <c r="D550" t="s">
        <v>60</v>
      </c>
      <c r="E550" t="s">
        <v>61</v>
      </c>
      <c r="F550" t="s">
        <v>1701</v>
      </c>
      <c r="G550" t="s">
        <v>4006</v>
      </c>
      <c r="H550" t="s">
        <v>120</v>
      </c>
      <c r="I550" t="s">
        <v>65</v>
      </c>
      <c r="J550" t="s">
        <v>1881</v>
      </c>
      <c r="K550" t="s">
        <v>4540</v>
      </c>
      <c r="L550" t="s">
        <v>4541</v>
      </c>
      <c r="M550" t="s">
        <v>4542</v>
      </c>
      <c r="N550" t="s">
        <v>70</v>
      </c>
      <c r="O550" t="s">
        <v>4543</v>
      </c>
      <c r="P550" t="s">
        <v>72</v>
      </c>
      <c r="Q550" t="s">
        <v>4560</v>
      </c>
      <c r="R550" t="s">
        <v>74</v>
      </c>
      <c r="S550" t="s">
        <v>75</v>
      </c>
      <c r="T550" t="s">
        <v>75</v>
      </c>
      <c r="U550" t="s">
        <v>160</v>
      </c>
      <c r="V550" t="s">
        <v>77</v>
      </c>
      <c r="W550" t="s">
        <v>4561</v>
      </c>
      <c r="X550" t="s">
        <v>407</v>
      </c>
      <c r="Y550" t="s">
        <v>408</v>
      </c>
      <c r="Z550" t="s">
        <v>81</v>
      </c>
      <c r="AA550" t="s">
        <v>866</v>
      </c>
      <c r="AB550" s="1">
        <v>45019</v>
      </c>
      <c r="AC550" s="1">
        <v>45030</v>
      </c>
      <c r="AD550" t="s">
        <v>83</v>
      </c>
      <c r="AE550" t="s">
        <v>84</v>
      </c>
      <c r="AF550" s="1">
        <v>36526</v>
      </c>
      <c r="AG550" s="3">
        <v>24701209</v>
      </c>
      <c r="AH550" t="s">
        <v>4562</v>
      </c>
      <c r="AI550" s="1">
        <v>24940</v>
      </c>
      <c r="AJ550" t="s">
        <v>86</v>
      </c>
      <c r="AK550" t="s">
        <v>4563</v>
      </c>
      <c r="AL550" t="s">
        <v>4564</v>
      </c>
      <c r="AM550" t="s">
        <v>1284</v>
      </c>
      <c r="AN550" t="str">
        <f t="shared" si="10"/>
        <v>SERNA MARTINEZ VICTOR</v>
      </c>
      <c r="AO550" t="s">
        <v>92</v>
      </c>
      <c r="AP550" t="s">
        <v>100</v>
      </c>
      <c r="AQ550" t="s">
        <v>119</v>
      </c>
      <c r="AR550" t="s">
        <v>92</v>
      </c>
      <c r="AS550" t="s">
        <v>119</v>
      </c>
      <c r="AT550" t="s">
        <v>100</v>
      </c>
      <c r="AU550" t="s">
        <v>100</v>
      </c>
      <c r="AV550" t="s">
        <v>119</v>
      </c>
      <c r="AW550" t="s">
        <v>95</v>
      </c>
      <c r="AX550" t="s">
        <v>136</v>
      </c>
      <c r="AZ550" t="s">
        <v>119</v>
      </c>
      <c r="BB550" t="s">
        <v>4565</v>
      </c>
      <c r="BC550" t="s">
        <v>119</v>
      </c>
      <c r="BD550" t="s">
        <v>100</v>
      </c>
      <c r="BE550" t="s">
        <v>74</v>
      </c>
      <c r="BF550" t="s">
        <v>74</v>
      </c>
      <c r="BI550" t="s">
        <v>72</v>
      </c>
      <c r="BJ550" t="s">
        <v>74</v>
      </c>
    </row>
    <row r="551" spans="1:62" x14ac:dyDescent="0.25">
      <c r="A551" s="5">
        <f>COUNTIF($B$1:B551,REPORTE!$C$3)</f>
        <v>1</v>
      </c>
      <c r="B551" s="3">
        <v>679753</v>
      </c>
      <c r="C551" t="s">
        <v>59</v>
      </c>
      <c r="D551" t="s">
        <v>60</v>
      </c>
      <c r="E551" t="s">
        <v>61</v>
      </c>
      <c r="F551" t="s">
        <v>1701</v>
      </c>
      <c r="G551" t="s">
        <v>4006</v>
      </c>
      <c r="H551" t="s">
        <v>120</v>
      </c>
      <c r="I551" t="s">
        <v>65</v>
      </c>
      <c r="J551" t="s">
        <v>1881</v>
      </c>
      <c r="K551" t="s">
        <v>4540</v>
      </c>
      <c r="L551" t="s">
        <v>4541</v>
      </c>
      <c r="M551" t="s">
        <v>4542</v>
      </c>
      <c r="N551" t="s">
        <v>70</v>
      </c>
      <c r="O551" t="s">
        <v>4543</v>
      </c>
      <c r="P551" t="s">
        <v>72</v>
      </c>
      <c r="Q551" t="s">
        <v>4560</v>
      </c>
      <c r="R551" t="s">
        <v>74</v>
      </c>
      <c r="S551" t="s">
        <v>75</v>
      </c>
      <c r="T551" t="s">
        <v>75</v>
      </c>
      <c r="U551" t="s">
        <v>160</v>
      </c>
      <c r="V551" t="s">
        <v>141</v>
      </c>
      <c r="W551" t="s">
        <v>4566</v>
      </c>
      <c r="X551" t="s">
        <v>74</v>
      </c>
      <c r="Y551" t="s">
        <v>143</v>
      </c>
      <c r="Z551" t="s">
        <v>81</v>
      </c>
      <c r="AA551" t="s">
        <v>82</v>
      </c>
      <c r="AB551" s="1">
        <v>45019</v>
      </c>
      <c r="AC551" s="1">
        <v>45030</v>
      </c>
      <c r="AD551" t="s">
        <v>207</v>
      </c>
      <c r="AE551" t="s">
        <v>146</v>
      </c>
      <c r="AF551" t="s">
        <v>100</v>
      </c>
      <c r="AG551" s="3">
        <v>23996523</v>
      </c>
      <c r="AH551" t="s">
        <v>4567</v>
      </c>
      <c r="AI551" s="1">
        <v>28112</v>
      </c>
      <c r="AJ551" t="s">
        <v>111</v>
      </c>
      <c r="AK551" t="s">
        <v>2412</v>
      </c>
      <c r="AL551" t="s">
        <v>264</v>
      </c>
      <c r="AM551" t="s">
        <v>4568</v>
      </c>
      <c r="AN551" t="str">
        <f t="shared" si="10"/>
        <v>VILLA QUISPE MARTHA ALEJANDRINA</v>
      </c>
      <c r="AO551" t="s">
        <v>90</v>
      </c>
      <c r="AP551" s="1">
        <v>2</v>
      </c>
      <c r="AQ551" t="s">
        <v>101</v>
      </c>
      <c r="AR551" t="s">
        <v>279</v>
      </c>
      <c r="AS551" t="s">
        <v>101</v>
      </c>
      <c r="AT551" s="1">
        <v>2</v>
      </c>
      <c r="AU551" s="1">
        <v>2</v>
      </c>
      <c r="AV551" t="s">
        <v>94</v>
      </c>
      <c r="AW551" t="s">
        <v>119</v>
      </c>
      <c r="AX551" t="s">
        <v>200</v>
      </c>
      <c r="AY551" t="s">
        <v>153</v>
      </c>
      <c r="AZ551" t="s">
        <v>201</v>
      </c>
      <c r="BA551" t="s">
        <v>155</v>
      </c>
      <c r="BB551" t="s">
        <v>4569</v>
      </c>
      <c r="BC551" t="s">
        <v>119</v>
      </c>
      <c r="BD551" t="s">
        <v>100</v>
      </c>
      <c r="BE551" t="s">
        <v>74</v>
      </c>
      <c r="BF551" t="s">
        <v>74</v>
      </c>
      <c r="BI551" t="s">
        <v>72</v>
      </c>
      <c r="BJ551" t="s">
        <v>74</v>
      </c>
    </row>
    <row r="552" spans="1:62" x14ac:dyDescent="0.25">
      <c r="A552" s="5">
        <f>COUNTIF($B$1:B552,REPORTE!$C$3)</f>
        <v>1</v>
      </c>
      <c r="B552" s="3">
        <v>679753</v>
      </c>
      <c r="C552" t="s">
        <v>59</v>
      </c>
      <c r="D552" t="s">
        <v>60</v>
      </c>
      <c r="E552" t="s">
        <v>61</v>
      </c>
      <c r="F552" t="s">
        <v>1701</v>
      </c>
      <c r="G552" t="s">
        <v>4006</v>
      </c>
      <c r="H552" t="s">
        <v>120</v>
      </c>
      <c r="I552" t="s">
        <v>65</v>
      </c>
      <c r="J552" t="s">
        <v>1881</v>
      </c>
      <c r="K552" t="s">
        <v>4540</v>
      </c>
      <c r="L552" t="s">
        <v>4541</v>
      </c>
      <c r="M552" t="s">
        <v>4542</v>
      </c>
      <c r="N552" t="s">
        <v>70</v>
      </c>
      <c r="O552" t="s">
        <v>4543</v>
      </c>
      <c r="P552" t="s">
        <v>72</v>
      </c>
      <c r="Q552" t="s">
        <v>4570</v>
      </c>
      <c r="R552" t="s">
        <v>74</v>
      </c>
      <c r="S552" t="s">
        <v>75</v>
      </c>
      <c r="T552" t="s">
        <v>75</v>
      </c>
      <c r="U552" t="s">
        <v>522</v>
      </c>
      <c r="V552" t="s">
        <v>77</v>
      </c>
      <c r="W552" t="s">
        <v>725</v>
      </c>
      <c r="X552" t="s">
        <v>181</v>
      </c>
      <c r="Y552" t="s">
        <v>143</v>
      </c>
      <c r="Z552" t="s">
        <v>81</v>
      </c>
      <c r="AA552" t="s">
        <v>82</v>
      </c>
      <c r="AD552" t="s">
        <v>83</v>
      </c>
      <c r="AE552" t="s">
        <v>84</v>
      </c>
      <c r="AF552" s="1">
        <v>36526</v>
      </c>
      <c r="AG552" s="3">
        <v>30963615</v>
      </c>
      <c r="AH552" t="s">
        <v>4571</v>
      </c>
      <c r="AI552" s="1">
        <v>27145</v>
      </c>
      <c r="AJ552" t="s">
        <v>111</v>
      </c>
      <c r="AK552" t="s">
        <v>163</v>
      </c>
      <c r="AL552" t="s">
        <v>264</v>
      </c>
      <c r="AM552" t="s">
        <v>844</v>
      </c>
      <c r="AN552" t="str">
        <f t="shared" si="10"/>
        <v>HUARACA QUISPE LUZ MARINA</v>
      </c>
      <c r="AO552" t="s">
        <v>92</v>
      </c>
      <c r="AP552" t="s">
        <v>100</v>
      </c>
      <c r="AQ552" t="s">
        <v>119</v>
      </c>
      <c r="AR552" t="s">
        <v>92</v>
      </c>
      <c r="AS552" t="s">
        <v>4572</v>
      </c>
      <c r="AT552" t="s">
        <v>100</v>
      </c>
      <c r="AU552" t="s">
        <v>100</v>
      </c>
      <c r="AV552" t="s">
        <v>119</v>
      </c>
      <c r="AW552" t="s">
        <v>95</v>
      </c>
      <c r="AX552" t="s">
        <v>136</v>
      </c>
      <c r="AZ552" t="s">
        <v>119</v>
      </c>
      <c r="BB552" t="s">
        <v>4573</v>
      </c>
      <c r="BC552" t="s">
        <v>119</v>
      </c>
      <c r="BD552" t="s">
        <v>100</v>
      </c>
      <c r="BE552" t="s">
        <v>74</v>
      </c>
      <c r="BF552" t="s">
        <v>101</v>
      </c>
      <c r="BI552" t="s">
        <v>72</v>
      </c>
      <c r="BJ552" t="s">
        <v>74</v>
      </c>
    </row>
    <row r="553" spans="1:62" x14ac:dyDescent="0.25">
      <c r="A553" s="5">
        <f>COUNTIF($B$1:B553,REPORTE!$C$3)</f>
        <v>1</v>
      </c>
      <c r="B553" s="3">
        <v>679753</v>
      </c>
      <c r="C553" t="s">
        <v>59</v>
      </c>
      <c r="D553" t="s">
        <v>60</v>
      </c>
      <c r="E553" t="s">
        <v>61</v>
      </c>
      <c r="F553" t="s">
        <v>1701</v>
      </c>
      <c r="G553" t="s">
        <v>4006</v>
      </c>
      <c r="H553" t="s">
        <v>120</v>
      </c>
      <c r="I553" t="s">
        <v>65</v>
      </c>
      <c r="J553" t="s">
        <v>1881</v>
      </c>
      <c r="K553" t="s">
        <v>4540</v>
      </c>
      <c r="L553" t="s">
        <v>4541</v>
      </c>
      <c r="M553" t="s">
        <v>4542</v>
      </c>
      <c r="N553" t="s">
        <v>70</v>
      </c>
      <c r="O553" t="s">
        <v>4543</v>
      </c>
      <c r="P553" t="s">
        <v>72</v>
      </c>
      <c r="Q553" t="s">
        <v>4574</v>
      </c>
      <c r="R553" t="s">
        <v>74</v>
      </c>
      <c r="S553" t="s">
        <v>75</v>
      </c>
      <c r="T553" t="s">
        <v>75</v>
      </c>
      <c r="U553" t="s">
        <v>160</v>
      </c>
      <c r="V553" t="s">
        <v>77</v>
      </c>
      <c r="W553" t="s">
        <v>4575</v>
      </c>
      <c r="X553" t="s">
        <v>79</v>
      </c>
      <c r="Y553" t="s">
        <v>80</v>
      </c>
      <c r="Z553" t="s">
        <v>81</v>
      </c>
      <c r="AA553" t="s">
        <v>82</v>
      </c>
      <c r="AD553" t="s">
        <v>83</v>
      </c>
      <c r="AE553" t="s">
        <v>84</v>
      </c>
      <c r="AF553" s="1">
        <v>40969</v>
      </c>
      <c r="AG553" s="3">
        <v>24660568</v>
      </c>
      <c r="AH553" t="s">
        <v>4576</v>
      </c>
      <c r="AI553" s="1">
        <v>21694</v>
      </c>
      <c r="AJ553" t="s">
        <v>86</v>
      </c>
      <c r="AK553" t="s">
        <v>1623</v>
      </c>
      <c r="AL553" t="s">
        <v>175</v>
      </c>
      <c r="AM553" t="s">
        <v>4577</v>
      </c>
      <c r="AN553" t="str">
        <f t="shared" si="10"/>
        <v>PACHECO ROQUE FELIX ROBERTO</v>
      </c>
      <c r="AO553" t="s">
        <v>90</v>
      </c>
      <c r="AP553" t="s">
        <v>100</v>
      </c>
      <c r="AQ553" t="s">
        <v>4578</v>
      </c>
      <c r="AR553" t="s">
        <v>92</v>
      </c>
      <c r="AS553" t="s">
        <v>101</v>
      </c>
      <c r="AT553" t="s">
        <v>100</v>
      </c>
      <c r="AU553" t="s">
        <v>100</v>
      </c>
      <c r="AV553" t="s">
        <v>4579</v>
      </c>
      <c r="AW553" t="s">
        <v>95</v>
      </c>
      <c r="AX553" t="s">
        <v>96</v>
      </c>
      <c r="AZ553" t="s">
        <v>4580</v>
      </c>
      <c r="BB553" t="s">
        <v>4581</v>
      </c>
      <c r="BC553" t="s">
        <v>4582</v>
      </c>
      <c r="BD553" t="s">
        <v>100</v>
      </c>
      <c r="BE553" t="s">
        <v>74</v>
      </c>
      <c r="BF553" t="s">
        <v>101</v>
      </c>
      <c r="BI553" t="s">
        <v>72</v>
      </c>
      <c r="BJ553" t="s">
        <v>74</v>
      </c>
    </row>
    <row r="554" spans="1:62" x14ac:dyDescent="0.25">
      <c r="A554" s="5">
        <f>COUNTIF($B$1:B554,REPORTE!$C$3)</f>
        <v>1</v>
      </c>
      <c r="B554" s="3">
        <v>679753</v>
      </c>
      <c r="C554" t="s">
        <v>59</v>
      </c>
      <c r="D554" t="s">
        <v>60</v>
      </c>
      <c r="E554" t="s">
        <v>61</v>
      </c>
      <c r="F554" t="s">
        <v>1701</v>
      </c>
      <c r="G554" t="s">
        <v>4006</v>
      </c>
      <c r="H554" t="s">
        <v>120</v>
      </c>
      <c r="I554" t="s">
        <v>65</v>
      </c>
      <c r="J554" t="s">
        <v>1881</v>
      </c>
      <c r="K554" t="s">
        <v>4540</v>
      </c>
      <c r="L554" t="s">
        <v>4541</v>
      </c>
      <c r="M554" t="s">
        <v>4542</v>
      </c>
      <c r="N554" t="s">
        <v>70</v>
      </c>
      <c r="O554" t="s">
        <v>4543</v>
      </c>
      <c r="P554" t="s">
        <v>72</v>
      </c>
      <c r="Q554" t="s">
        <v>4583</v>
      </c>
      <c r="R554" t="s">
        <v>74</v>
      </c>
      <c r="S554" t="s">
        <v>75</v>
      </c>
      <c r="T554" t="s">
        <v>75</v>
      </c>
      <c r="U554" t="s">
        <v>160</v>
      </c>
      <c r="V554" t="s">
        <v>77</v>
      </c>
      <c r="W554" t="s">
        <v>689</v>
      </c>
      <c r="X554" t="s">
        <v>407</v>
      </c>
      <c r="Y554" t="s">
        <v>408</v>
      </c>
      <c r="Z554" t="s">
        <v>81</v>
      </c>
      <c r="AA554" t="s">
        <v>82</v>
      </c>
      <c r="AD554" t="s">
        <v>83</v>
      </c>
      <c r="AE554" t="s">
        <v>84</v>
      </c>
      <c r="AF554" t="s">
        <v>100</v>
      </c>
      <c r="AG554" s="3">
        <v>24700458</v>
      </c>
      <c r="AH554" t="s">
        <v>4584</v>
      </c>
      <c r="AI554" s="1">
        <v>23165</v>
      </c>
      <c r="AJ554" t="s">
        <v>111</v>
      </c>
      <c r="AK554" t="s">
        <v>4585</v>
      </c>
      <c r="AL554" t="s">
        <v>806</v>
      </c>
      <c r="AM554" t="s">
        <v>1944</v>
      </c>
      <c r="AN554" t="str">
        <f t="shared" si="10"/>
        <v>SILVA CHAMPI JUANA</v>
      </c>
      <c r="AO554" t="s">
        <v>90</v>
      </c>
      <c r="AP554" s="1">
        <v>2</v>
      </c>
      <c r="AQ554" t="s">
        <v>119</v>
      </c>
      <c r="AR554" t="s">
        <v>92</v>
      </c>
      <c r="AS554" t="s">
        <v>101</v>
      </c>
      <c r="AT554" s="1">
        <v>2</v>
      </c>
      <c r="AU554" s="1">
        <v>2</v>
      </c>
      <c r="AV554" t="s">
        <v>119</v>
      </c>
      <c r="AW554" t="s">
        <v>95</v>
      </c>
      <c r="AX554" t="s">
        <v>136</v>
      </c>
      <c r="AZ554" t="s">
        <v>101</v>
      </c>
      <c r="BB554" t="s">
        <v>4586</v>
      </c>
      <c r="BC554" t="s">
        <v>119</v>
      </c>
      <c r="BD554" t="s">
        <v>100</v>
      </c>
      <c r="BE554" t="s">
        <v>74</v>
      </c>
      <c r="BF554" t="s">
        <v>101</v>
      </c>
      <c r="BI554" t="s">
        <v>72</v>
      </c>
      <c r="BJ554" t="s">
        <v>74</v>
      </c>
    </row>
    <row r="555" spans="1:62" x14ac:dyDescent="0.25">
      <c r="A555" s="5">
        <f>COUNTIF($B$1:B555,REPORTE!$C$3)</f>
        <v>1</v>
      </c>
      <c r="B555" s="3">
        <v>679753</v>
      </c>
      <c r="C555" t="s">
        <v>59</v>
      </c>
      <c r="D555" t="s">
        <v>60</v>
      </c>
      <c r="E555" t="s">
        <v>61</v>
      </c>
      <c r="F555" t="s">
        <v>1701</v>
      </c>
      <c r="G555" t="s">
        <v>4006</v>
      </c>
      <c r="H555" t="s">
        <v>120</v>
      </c>
      <c r="I555" t="s">
        <v>65</v>
      </c>
      <c r="J555" t="s">
        <v>1881</v>
      </c>
      <c r="K555" t="s">
        <v>4540</v>
      </c>
      <c r="L555" t="s">
        <v>4541</v>
      </c>
      <c r="M555" t="s">
        <v>4542</v>
      </c>
      <c r="N555" t="s">
        <v>70</v>
      </c>
      <c r="O555" t="s">
        <v>4543</v>
      </c>
      <c r="P555" t="s">
        <v>72</v>
      </c>
      <c r="Q555" t="s">
        <v>4587</v>
      </c>
      <c r="R555" t="s">
        <v>74</v>
      </c>
      <c r="S555" t="s">
        <v>75</v>
      </c>
      <c r="T555" t="s">
        <v>75</v>
      </c>
      <c r="U555" t="s">
        <v>160</v>
      </c>
      <c r="V555" t="s">
        <v>77</v>
      </c>
      <c r="W555" t="s">
        <v>689</v>
      </c>
      <c r="X555" t="s">
        <v>181</v>
      </c>
      <c r="Y555" t="s">
        <v>143</v>
      </c>
      <c r="Z555" t="s">
        <v>81</v>
      </c>
      <c r="AA555" t="s">
        <v>82</v>
      </c>
      <c r="AD555" t="s">
        <v>83</v>
      </c>
      <c r="AE555" t="s">
        <v>84</v>
      </c>
      <c r="AF555" s="1">
        <v>36526</v>
      </c>
      <c r="AG555" s="3">
        <v>24700972</v>
      </c>
      <c r="AH555" t="s">
        <v>4588</v>
      </c>
      <c r="AI555" s="1">
        <v>24738</v>
      </c>
      <c r="AJ555" t="s">
        <v>111</v>
      </c>
      <c r="AK555" t="s">
        <v>596</v>
      </c>
      <c r="AL555" t="s">
        <v>842</v>
      </c>
      <c r="AM555" t="s">
        <v>4589</v>
      </c>
      <c r="AN555" t="str">
        <f t="shared" si="10"/>
        <v>SOTO CONDORI VICENTA LIVIA</v>
      </c>
      <c r="AO555" t="s">
        <v>92</v>
      </c>
      <c r="AP555" t="s">
        <v>100</v>
      </c>
      <c r="AQ555" t="s">
        <v>119</v>
      </c>
      <c r="AR555" t="s">
        <v>92</v>
      </c>
      <c r="AS555" t="s">
        <v>119</v>
      </c>
      <c r="AT555" t="s">
        <v>100</v>
      </c>
      <c r="AU555" t="s">
        <v>100</v>
      </c>
      <c r="AV555" t="s">
        <v>119</v>
      </c>
      <c r="AW555" t="s">
        <v>95</v>
      </c>
      <c r="AX555" t="s">
        <v>136</v>
      </c>
      <c r="AZ555" t="s">
        <v>119</v>
      </c>
      <c r="BB555" t="s">
        <v>4590</v>
      </c>
      <c r="BC555" t="s">
        <v>119</v>
      </c>
      <c r="BD555" t="s">
        <v>100</v>
      </c>
      <c r="BE555" t="s">
        <v>74</v>
      </c>
      <c r="BF555" t="s">
        <v>101</v>
      </c>
      <c r="BI555" t="s">
        <v>72</v>
      </c>
      <c r="BJ555" t="s">
        <v>74</v>
      </c>
    </row>
    <row r="556" spans="1:62" x14ac:dyDescent="0.25">
      <c r="A556" s="5">
        <f>COUNTIF($B$1:B556,REPORTE!$C$3)</f>
        <v>1</v>
      </c>
      <c r="B556" s="3">
        <v>679753</v>
      </c>
      <c r="C556" t="s">
        <v>59</v>
      </c>
      <c r="D556" t="s">
        <v>60</v>
      </c>
      <c r="E556" t="s">
        <v>61</v>
      </c>
      <c r="F556" t="s">
        <v>1701</v>
      </c>
      <c r="G556" t="s">
        <v>4006</v>
      </c>
      <c r="H556" t="s">
        <v>120</v>
      </c>
      <c r="I556" t="s">
        <v>65</v>
      </c>
      <c r="J556" t="s">
        <v>1881</v>
      </c>
      <c r="K556" t="s">
        <v>4540</v>
      </c>
      <c r="L556" t="s">
        <v>4541</v>
      </c>
      <c r="M556" t="s">
        <v>4542</v>
      </c>
      <c r="N556" t="s">
        <v>70</v>
      </c>
      <c r="O556" t="s">
        <v>4543</v>
      </c>
      <c r="P556" t="s">
        <v>72</v>
      </c>
      <c r="Q556" t="s">
        <v>4591</v>
      </c>
      <c r="R556" t="s">
        <v>74</v>
      </c>
      <c r="S556" t="s">
        <v>75</v>
      </c>
      <c r="T556" t="s">
        <v>75</v>
      </c>
      <c r="U556" t="s">
        <v>160</v>
      </c>
      <c r="V556" t="s">
        <v>77</v>
      </c>
      <c r="W556" t="s">
        <v>4592</v>
      </c>
      <c r="X556" t="s">
        <v>79</v>
      </c>
      <c r="Y556" t="s">
        <v>80</v>
      </c>
      <c r="Z556" t="s">
        <v>81</v>
      </c>
      <c r="AA556" t="s">
        <v>82</v>
      </c>
      <c r="AD556" t="s">
        <v>83</v>
      </c>
      <c r="AE556" t="s">
        <v>84</v>
      </c>
      <c r="AF556" s="1">
        <v>36526</v>
      </c>
      <c r="AG556" s="3">
        <v>24669304</v>
      </c>
      <c r="AH556" t="s">
        <v>4593</v>
      </c>
      <c r="AI556" s="1">
        <v>23366</v>
      </c>
      <c r="AJ556" t="s">
        <v>111</v>
      </c>
      <c r="AK556" t="s">
        <v>4594</v>
      </c>
      <c r="AL556" t="s">
        <v>4595</v>
      </c>
      <c r="AM556" t="s">
        <v>4596</v>
      </c>
      <c r="AN556" t="str">
        <f t="shared" si="10"/>
        <v>AYLLONE CESPEDES TOMASA</v>
      </c>
      <c r="AO556" t="s">
        <v>92</v>
      </c>
      <c r="AP556" t="s">
        <v>100</v>
      </c>
      <c r="AQ556" t="s">
        <v>119</v>
      </c>
      <c r="AR556" t="s">
        <v>92</v>
      </c>
      <c r="AS556" t="s">
        <v>4597</v>
      </c>
      <c r="AT556" t="s">
        <v>100</v>
      </c>
      <c r="AU556" t="s">
        <v>100</v>
      </c>
      <c r="AV556" t="s">
        <v>119</v>
      </c>
      <c r="AW556" t="s">
        <v>95</v>
      </c>
      <c r="AX556" t="s">
        <v>136</v>
      </c>
      <c r="AZ556" t="s">
        <v>119</v>
      </c>
      <c r="BB556" t="s">
        <v>4598</v>
      </c>
      <c r="BC556" t="s">
        <v>4599</v>
      </c>
      <c r="BD556" t="s">
        <v>100</v>
      </c>
      <c r="BE556" t="s">
        <v>74</v>
      </c>
      <c r="BF556" t="s">
        <v>101</v>
      </c>
      <c r="BI556" t="s">
        <v>72</v>
      </c>
      <c r="BJ556" t="s">
        <v>74</v>
      </c>
    </row>
    <row r="557" spans="1:62" x14ac:dyDescent="0.25">
      <c r="A557" s="5">
        <f>COUNTIF($B$1:B557,REPORTE!$C$3)</f>
        <v>1</v>
      </c>
      <c r="B557" s="3">
        <v>679753</v>
      </c>
      <c r="C557" t="s">
        <v>59</v>
      </c>
      <c r="D557" t="s">
        <v>60</v>
      </c>
      <c r="E557" t="s">
        <v>61</v>
      </c>
      <c r="F557" t="s">
        <v>1701</v>
      </c>
      <c r="G557" t="s">
        <v>4006</v>
      </c>
      <c r="H557" t="s">
        <v>120</v>
      </c>
      <c r="I557" t="s">
        <v>65</v>
      </c>
      <c r="J557" t="s">
        <v>1881</v>
      </c>
      <c r="K557" t="s">
        <v>4540</v>
      </c>
      <c r="L557" t="s">
        <v>4541</v>
      </c>
      <c r="M557" t="s">
        <v>4542</v>
      </c>
      <c r="N557" t="s">
        <v>70</v>
      </c>
      <c r="O557" t="s">
        <v>4543</v>
      </c>
      <c r="P557" t="s">
        <v>72</v>
      </c>
      <c r="Q557" t="s">
        <v>4600</v>
      </c>
      <c r="R557" t="s">
        <v>74</v>
      </c>
      <c r="S557" t="s">
        <v>75</v>
      </c>
      <c r="T557" t="s">
        <v>75</v>
      </c>
      <c r="U557" t="s">
        <v>160</v>
      </c>
      <c r="V557" t="s">
        <v>77</v>
      </c>
      <c r="W557" t="s">
        <v>689</v>
      </c>
      <c r="X557" t="s">
        <v>181</v>
      </c>
      <c r="Y557" t="s">
        <v>143</v>
      </c>
      <c r="Z557" t="s">
        <v>81</v>
      </c>
      <c r="AA557" t="s">
        <v>82</v>
      </c>
      <c r="AD557" t="s">
        <v>83</v>
      </c>
      <c r="AE557" t="s">
        <v>84</v>
      </c>
      <c r="AF557" s="1">
        <v>36526</v>
      </c>
      <c r="AG557" s="3">
        <v>24675729</v>
      </c>
      <c r="AH557" t="s">
        <v>4601</v>
      </c>
      <c r="AI557" s="1">
        <v>22329</v>
      </c>
      <c r="AJ557" t="s">
        <v>111</v>
      </c>
      <c r="AK557" t="s">
        <v>3034</v>
      </c>
      <c r="AL557" t="s">
        <v>4602</v>
      </c>
      <c r="AM557" t="s">
        <v>4603</v>
      </c>
      <c r="AN557" t="str">
        <f t="shared" si="10"/>
        <v>VEGA GALIANO ROSA GABINA</v>
      </c>
      <c r="AO557" t="s">
        <v>92</v>
      </c>
      <c r="AP557" t="s">
        <v>100</v>
      </c>
      <c r="AQ557" t="s">
        <v>119</v>
      </c>
      <c r="AR557" t="s">
        <v>92</v>
      </c>
      <c r="AS557" t="s">
        <v>101</v>
      </c>
      <c r="AT557" t="s">
        <v>100</v>
      </c>
      <c r="AU557" t="s">
        <v>100</v>
      </c>
      <c r="AV557" t="s">
        <v>119</v>
      </c>
      <c r="AW557" t="s">
        <v>95</v>
      </c>
      <c r="AX557" t="s">
        <v>136</v>
      </c>
      <c r="AZ557" t="s">
        <v>119</v>
      </c>
      <c r="BB557" t="s">
        <v>4604</v>
      </c>
      <c r="BC557" t="s">
        <v>4605</v>
      </c>
      <c r="BD557" t="s">
        <v>100</v>
      </c>
      <c r="BE557" t="s">
        <v>74</v>
      </c>
      <c r="BF557" t="s">
        <v>101</v>
      </c>
      <c r="BI557" t="s">
        <v>72</v>
      </c>
      <c r="BJ557" t="s">
        <v>74</v>
      </c>
    </row>
    <row r="558" spans="1:62" x14ac:dyDescent="0.25">
      <c r="A558" s="5">
        <f>COUNTIF($B$1:B558,REPORTE!$C$3)</f>
        <v>1</v>
      </c>
      <c r="B558" s="3">
        <v>679753</v>
      </c>
      <c r="C558" t="s">
        <v>59</v>
      </c>
      <c r="D558" t="s">
        <v>60</v>
      </c>
      <c r="E558" t="s">
        <v>61</v>
      </c>
      <c r="F558" t="s">
        <v>1701</v>
      </c>
      <c r="G558" t="s">
        <v>4006</v>
      </c>
      <c r="H558" t="s">
        <v>120</v>
      </c>
      <c r="I558" t="s">
        <v>65</v>
      </c>
      <c r="J558" t="s">
        <v>1881</v>
      </c>
      <c r="K558" t="s">
        <v>4540</v>
      </c>
      <c r="L558" t="s">
        <v>4541</v>
      </c>
      <c r="M558" t="s">
        <v>4542</v>
      </c>
      <c r="N558" t="s">
        <v>70</v>
      </c>
      <c r="O558" t="s">
        <v>4543</v>
      </c>
      <c r="P558" t="s">
        <v>72</v>
      </c>
      <c r="Q558" t="s">
        <v>4606</v>
      </c>
      <c r="R558" t="s">
        <v>74</v>
      </c>
      <c r="S558" t="s">
        <v>75</v>
      </c>
      <c r="T558" t="s">
        <v>75</v>
      </c>
      <c r="U558" t="s">
        <v>160</v>
      </c>
      <c r="V558" t="s">
        <v>77</v>
      </c>
      <c r="W558" t="s">
        <v>4607</v>
      </c>
      <c r="X558" t="s">
        <v>181</v>
      </c>
      <c r="Y558" t="s">
        <v>143</v>
      </c>
      <c r="Z558" t="s">
        <v>81</v>
      </c>
      <c r="AA558" t="s">
        <v>82</v>
      </c>
      <c r="AD558" t="s">
        <v>83</v>
      </c>
      <c r="AE558" t="s">
        <v>84</v>
      </c>
      <c r="AF558" s="1">
        <v>36526</v>
      </c>
      <c r="AG558" s="3">
        <v>24701629</v>
      </c>
      <c r="AH558" t="s">
        <v>4608</v>
      </c>
      <c r="AI558" s="1">
        <v>24466</v>
      </c>
      <c r="AJ558" t="s">
        <v>86</v>
      </c>
      <c r="AK558" t="s">
        <v>1880</v>
      </c>
      <c r="AL558" t="s">
        <v>4609</v>
      </c>
      <c r="AM558" t="s">
        <v>1202</v>
      </c>
      <c r="AN558" t="str">
        <f t="shared" si="10"/>
        <v>CCAHUANTICO QUECAÑO JESUS</v>
      </c>
      <c r="AO558" t="s">
        <v>92</v>
      </c>
      <c r="AP558" t="s">
        <v>100</v>
      </c>
      <c r="AQ558" t="s">
        <v>119</v>
      </c>
      <c r="AR558" t="s">
        <v>92</v>
      </c>
      <c r="AS558" t="s">
        <v>101</v>
      </c>
      <c r="AT558" t="s">
        <v>100</v>
      </c>
      <c r="AU558" t="s">
        <v>100</v>
      </c>
      <c r="AV558" t="s">
        <v>119</v>
      </c>
      <c r="AW558" t="s">
        <v>95</v>
      </c>
      <c r="AX558" t="s">
        <v>136</v>
      </c>
      <c r="AZ558" t="s">
        <v>119</v>
      </c>
      <c r="BB558" t="s">
        <v>4610</v>
      </c>
      <c r="BC558" t="s">
        <v>119</v>
      </c>
      <c r="BD558" t="s">
        <v>100</v>
      </c>
      <c r="BE558" t="s">
        <v>74</v>
      </c>
      <c r="BF558" t="s">
        <v>101</v>
      </c>
      <c r="BI558" t="s">
        <v>72</v>
      </c>
      <c r="BJ558" t="s">
        <v>74</v>
      </c>
    </row>
    <row r="559" spans="1:62" x14ac:dyDescent="0.25">
      <c r="A559" s="5">
        <f>COUNTIF($B$1:B559,REPORTE!$C$3)</f>
        <v>1</v>
      </c>
      <c r="B559" s="3">
        <v>679753</v>
      </c>
      <c r="C559" t="s">
        <v>59</v>
      </c>
      <c r="D559" t="s">
        <v>60</v>
      </c>
      <c r="E559" t="s">
        <v>61</v>
      </c>
      <c r="F559" t="s">
        <v>1701</v>
      </c>
      <c r="G559" t="s">
        <v>4006</v>
      </c>
      <c r="H559" t="s">
        <v>120</v>
      </c>
      <c r="I559" t="s">
        <v>65</v>
      </c>
      <c r="J559" t="s">
        <v>1881</v>
      </c>
      <c r="K559" t="s">
        <v>4540</v>
      </c>
      <c r="L559" t="s">
        <v>4541</v>
      </c>
      <c r="M559" t="s">
        <v>4542</v>
      </c>
      <c r="N559" t="s">
        <v>70</v>
      </c>
      <c r="O559" t="s">
        <v>4543</v>
      </c>
      <c r="P559" t="s">
        <v>72</v>
      </c>
      <c r="Q559" t="s">
        <v>4611</v>
      </c>
      <c r="R559" t="s">
        <v>74</v>
      </c>
      <c r="S559" t="s">
        <v>75</v>
      </c>
      <c r="T559" t="s">
        <v>75</v>
      </c>
      <c r="U559" t="s">
        <v>160</v>
      </c>
      <c r="V559" t="s">
        <v>141</v>
      </c>
      <c r="W559" t="s">
        <v>4612</v>
      </c>
      <c r="X559" t="s">
        <v>74</v>
      </c>
      <c r="Y559" t="s">
        <v>143</v>
      </c>
      <c r="Z559" t="s">
        <v>81</v>
      </c>
      <c r="AA559" t="s">
        <v>82</v>
      </c>
      <c r="AB559" s="1">
        <v>44986</v>
      </c>
      <c r="AC559" s="1">
        <v>45291</v>
      </c>
      <c r="AD559" t="s">
        <v>207</v>
      </c>
      <c r="AE559" t="s">
        <v>146</v>
      </c>
      <c r="AF559" t="s">
        <v>100</v>
      </c>
      <c r="AG559" s="3">
        <v>42805767</v>
      </c>
      <c r="AH559" t="s">
        <v>4613</v>
      </c>
      <c r="AI559" s="1">
        <v>31038</v>
      </c>
      <c r="AJ559" t="s">
        <v>111</v>
      </c>
      <c r="AK559" t="s">
        <v>210</v>
      </c>
      <c r="AL559" t="s">
        <v>2467</v>
      </c>
      <c r="AM559" t="s">
        <v>4614</v>
      </c>
      <c r="AN559" t="str">
        <f t="shared" si="10"/>
        <v>CAHUANA VELASQUEZ NEFDY</v>
      </c>
      <c r="AO559" t="s">
        <v>90</v>
      </c>
      <c r="AP559" s="1">
        <v>2</v>
      </c>
      <c r="AQ559" t="s">
        <v>119</v>
      </c>
      <c r="AR559" t="s">
        <v>279</v>
      </c>
      <c r="AS559" t="s">
        <v>101</v>
      </c>
      <c r="AT559" s="1">
        <v>2</v>
      </c>
      <c r="AU559" s="1">
        <v>2</v>
      </c>
      <c r="AV559" t="s">
        <v>296</v>
      </c>
      <c r="AW559" t="s">
        <v>74</v>
      </c>
      <c r="AX559" t="s">
        <v>200</v>
      </c>
      <c r="AY559" t="s">
        <v>153</v>
      </c>
      <c r="AZ559" t="s">
        <v>201</v>
      </c>
      <c r="BA559" t="s">
        <v>155</v>
      </c>
      <c r="BB559" t="s">
        <v>4615</v>
      </c>
      <c r="BC559" t="s">
        <v>4616</v>
      </c>
      <c r="BD559" s="1">
        <v>44971</v>
      </c>
      <c r="BE559" t="s">
        <v>4617</v>
      </c>
      <c r="BF559" t="s">
        <v>74</v>
      </c>
      <c r="BI559" t="s">
        <v>72</v>
      </c>
      <c r="BJ559" t="s">
        <v>74</v>
      </c>
    </row>
    <row r="560" spans="1:62" x14ac:dyDescent="0.25">
      <c r="A560" s="5">
        <f>COUNTIF($B$1:B560,REPORTE!$C$3)</f>
        <v>1</v>
      </c>
      <c r="B560" s="3">
        <v>679753</v>
      </c>
      <c r="C560" t="s">
        <v>59</v>
      </c>
      <c r="D560" t="s">
        <v>60</v>
      </c>
      <c r="E560" t="s">
        <v>61</v>
      </c>
      <c r="F560" t="s">
        <v>1701</v>
      </c>
      <c r="G560" t="s">
        <v>4006</v>
      </c>
      <c r="H560" t="s">
        <v>120</v>
      </c>
      <c r="I560" t="s">
        <v>65</v>
      </c>
      <c r="J560" t="s">
        <v>1881</v>
      </c>
      <c r="K560" t="s">
        <v>4540</v>
      </c>
      <c r="L560" t="s">
        <v>4541</v>
      </c>
      <c r="M560" t="s">
        <v>4542</v>
      </c>
      <c r="N560" t="s">
        <v>70</v>
      </c>
      <c r="O560" t="s">
        <v>4543</v>
      </c>
      <c r="P560" t="s">
        <v>72</v>
      </c>
      <c r="Q560" t="s">
        <v>4618</v>
      </c>
      <c r="R560" t="s">
        <v>74</v>
      </c>
      <c r="S560" t="s">
        <v>75</v>
      </c>
      <c r="T560" t="s">
        <v>75</v>
      </c>
      <c r="U560" t="s">
        <v>160</v>
      </c>
      <c r="V560" t="s">
        <v>77</v>
      </c>
      <c r="W560" t="s">
        <v>689</v>
      </c>
      <c r="X560" t="s">
        <v>181</v>
      </c>
      <c r="Y560" t="s">
        <v>143</v>
      </c>
      <c r="Z560" t="s">
        <v>81</v>
      </c>
      <c r="AA560" t="s">
        <v>82</v>
      </c>
      <c r="AD560" t="s">
        <v>83</v>
      </c>
      <c r="AE560" t="s">
        <v>84</v>
      </c>
      <c r="AF560" s="1">
        <v>36526</v>
      </c>
      <c r="AG560" s="3">
        <v>24664152</v>
      </c>
      <c r="AH560" t="s">
        <v>4619</v>
      </c>
      <c r="AI560" s="1">
        <v>21968</v>
      </c>
      <c r="AJ560" t="s">
        <v>111</v>
      </c>
      <c r="AK560" t="s">
        <v>294</v>
      </c>
      <c r="AL560" t="s">
        <v>4620</v>
      </c>
      <c r="AM560" t="s">
        <v>2704</v>
      </c>
      <c r="AN560" t="str">
        <f t="shared" si="10"/>
        <v>ARAGON OLAGUIBEL NOHEMI</v>
      </c>
      <c r="AO560" t="s">
        <v>92</v>
      </c>
      <c r="AP560" t="s">
        <v>100</v>
      </c>
      <c r="AQ560" t="s">
        <v>119</v>
      </c>
      <c r="AR560" t="s">
        <v>92</v>
      </c>
      <c r="AS560" t="s">
        <v>4621</v>
      </c>
      <c r="AT560" t="s">
        <v>100</v>
      </c>
      <c r="AU560" t="s">
        <v>100</v>
      </c>
      <c r="AV560" t="s">
        <v>119</v>
      </c>
      <c r="AW560" t="s">
        <v>95</v>
      </c>
      <c r="AX560" t="s">
        <v>136</v>
      </c>
      <c r="AZ560" t="s">
        <v>119</v>
      </c>
      <c r="BB560" t="s">
        <v>4622</v>
      </c>
      <c r="BC560" t="s">
        <v>119</v>
      </c>
      <c r="BD560" t="s">
        <v>100</v>
      </c>
      <c r="BE560" t="s">
        <v>74</v>
      </c>
      <c r="BF560" t="s">
        <v>101</v>
      </c>
      <c r="BI560" t="s">
        <v>72</v>
      </c>
      <c r="BJ560" t="s">
        <v>74</v>
      </c>
    </row>
    <row r="561" spans="1:62" x14ac:dyDescent="0.25">
      <c r="A561" s="5">
        <f>COUNTIF($B$1:B561,REPORTE!$C$3)</f>
        <v>1</v>
      </c>
      <c r="B561" s="3">
        <v>679753</v>
      </c>
      <c r="C561" t="s">
        <v>59</v>
      </c>
      <c r="D561" t="s">
        <v>60</v>
      </c>
      <c r="E561" t="s">
        <v>61</v>
      </c>
      <c r="F561" t="s">
        <v>1701</v>
      </c>
      <c r="G561" t="s">
        <v>4006</v>
      </c>
      <c r="H561" t="s">
        <v>120</v>
      </c>
      <c r="I561" t="s">
        <v>65</v>
      </c>
      <c r="J561" t="s">
        <v>1881</v>
      </c>
      <c r="K561" t="s">
        <v>4540</v>
      </c>
      <c r="L561" t="s">
        <v>4541</v>
      </c>
      <c r="M561" t="s">
        <v>4542</v>
      </c>
      <c r="N561" t="s">
        <v>70</v>
      </c>
      <c r="O561" t="s">
        <v>4543</v>
      </c>
      <c r="P561" t="s">
        <v>72</v>
      </c>
      <c r="Q561" t="s">
        <v>4623</v>
      </c>
      <c r="R561" t="s">
        <v>74</v>
      </c>
      <c r="S561" t="s">
        <v>75</v>
      </c>
      <c r="T561" t="s">
        <v>75</v>
      </c>
      <c r="U561" t="s">
        <v>160</v>
      </c>
      <c r="V561" t="s">
        <v>77</v>
      </c>
      <c r="W561" t="s">
        <v>4624</v>
      </c>
      <c r="X561" t="s">
        <v>407</v>
      </c>
      <c r="Y561" t="s">
        <v>408</v>
      </c>
      <c r="Z561" t="s">
        <v>81</v>
      </c>
      <c r="AA561" t="s">
        <v>82</v>
      </c>
      <c r="AD561" t="s">
        <v>83</v>
      </c>
      <c r="AE561" t="s">
        <v>84</v>
      </c>
      <c r="AF561" s="1">
        <v>39142</v>
      </c>
      <c r="AG561" s="3">
        <v>24586147</v>
      </c>
      <c r="AH561" t="s">
        <v>4625</v>
      </c>
      <c r="AI561" s="1">
        <v>27309</v>
      </c>
      <c r="AJ561" t="s">
        <v>111</v>
      </c>
      <c r="AK561" t="s">
        <v>4626</v>
      </c>
      <c r="AL561" t="s">
        <v>605</v>
      </c>
      <c r="AM561" t="s">
        <v>4627</v>
      </c>
      <c r="AN561" t="str">
        <f t="shared" si="10"/>
        <v>CAPATINTA MAMANI LIBERTAD ROSARIO</v>
      </c>
      <c r="AO561" t="s">
        <v>90</v>
      </c>
      <c r="AP561" t="s">
        <v>100</v>
      </c>
      <c r="AQ561" t="s">
        <v>119</v>
      </c>
      <c r="AR561" t="s">
        <v>92</v>
      </c>
      <c r="AS561" t="s">
        <v>101</v>
      </c>
      <c r="AT561" t="s">
        <v>100</v>
      </c>
      <c r="AU561" t="s">
        <v>100</v>
      </c>
      <c r="AV561" t="s">
        <v>119</v>
      </c>
      <c r="AW561" t="s">
        <v>95</v>
      </c>
      <c r="AX561" t="s">
        <v>96</v>
      </c>
      <c r="AZ561" t="s">
        <v>4628</v>
      </c>
      <c r="BB561" t="s">
        <v>4629</v>
      </c>
      <c r="BC561" t="s">
        <v>119</v>
      </c>
      <c r="BD561" t="s">
        <v>100</v>
      </c>
      <c r="BE561" t="s">
        <v>74</v>
      </c>
      <c r="BF561" t="s">
        <v>101</v>
      </c>
      <c r="BI561" t="s">
        <v>72</v>
      </c>
      <c r="BJ561" t="s">
        <v>74</v>
      </c>
    </row>
    <row r="562" spans="1:62" x14ac:dyDescent="0.25">
      <c r="A562" s="5">
        <f>COUNTIF($B$1:B562,REPORTE!$C$3)</f>
        <v>1</v>
      </c>
      <c r="B562" s="3">
        <v>679753</v>
      </c>
      <c r="C562" t="s">
        <v>59</v>
      </c>
      <c r="D562" t="s">
        <v>60</v>
      </c>
      <c r="E562" t="s">
        <v>61</v>
      </c>
      <c r="F562" t="s">
        <v>1701</v>
      </c>
      <c r="G562" t="s">
        <v>4006</v>
      </c>
      <c r="H562" t="s">
        <v>120</v>
      </c>
      <c r="I562" t="s">
        <v>65</v>
      </c>
      <c r="J562" t="s">
        <v>1881</v>
      </c>
      <c r="K562" t="s">
        <v>4540</v>
      </c>
      <c r="L562" t="s">
        <v>4541</v>
      </c>
      <c r="M562" t="s">
        <v>4542</v>
      </c>
      <c r="N562" t="s">
        <v>70</v>
      </c>
      <c r="O562" t="s">
        <v>4543</v>
      </c>
      <c r="P562" t="s">
        <v>72</v>
      </c>
      <c r="Q562" t="s">
        <v>4630</v>
      </c>
      <c r="R562" t="s">
        <v>74</v>
      </c>
      <c r="S562" t="s">
        <v>75</v>
      </c>
      <c r="T562" t="s">
        <v>75</v>
      </c>
      <c r="U562" t="s">
        <v>140</v>
      </c>
      <c r="V562" t="s">
        <v>77</v>
      </c>
      <c r="W562" t="s">
        <v>689</v>
      </c>
      <c r="X562" t="s">
        <v>79</v>
      </c>
      <c r="Y562" t="s">
        <v>80</v>
      </c>
      <c r="Z562" t="s">
        <v>81</v>
      </c>
      <c r="AA562" t="s">
        <v>82</v>
      </c>
      <c r="AD562" t="s">
        <v>83</v>
      </c>
      <c r="AE562" t="s">
        <v>84</v>
      </c>
      <c r="AF562" s="1">
        <v>36526</v>
      </c>
      <c r="AG562" s="3">
        <v>2172362</v>
      </c>
      <c r="AH562" t="s">
        <v>4631</v>
      </c>
      <c r="AI562" s="1">
        <v>24670</v>
      </c>
      <c r="AJ562" t="s">
        <v>86</v>
      </c>
      <c r="AK562" t="s">
        <v>3802</v>
      </c>
      <c r="AL562" t="s">
        <v>225</v>
      </c>
      <c r="AM562" t="s">
        <v>656</v>
      </c>
      <c r="AN562" t="str">
        <f t="shared" si="10"/>
        <v>MONTES RIVAS ALFREDO</v>
      </c>
      <c r="AO562" t="s">
        <v>92</v>
      </c>
      <c r="AP562" t="s">
        <v>100</v>
      </c>
      <c r="AQ562" t="s">
        <v>119</v>
      </c>
      <c r="AR562" t="s">
        <v>92</v>
      </c>
      <c r="AS562" t="s">
        <v>119</v>
      </c>
      <c r="AT562" t="s">
        <v>100</v>
      </c>
      <c r="AU562" t="s">
        <v>100</v>
      </c>
      <c r="AV562" t="s">
        <v>119</v>
      </c>
      <c r="AW562" t="s">
        <v>95</v>
      </c>
      <c r="AX562" t="s">
        <v>136</v>
      </c>
      <c r="AZ562" t="s">
        <v>119</v>
      </c>
      <c r="BB562" t="s">
        <v>4632</v>
      </c>
      <c r="BC562" t="s">
        <v>119</v>
      </c>
      <c r="BD562" t="s">
        <v>100</v>
      </c>
      <c r="BE562" t="s">
        <v>74</v>
      </c>
      <c r="BF562" t="s">
        <v>101</v>
      </c>
      <c r="BI562" t="s">
        <v>72</v>
      </c>
      <c r="BJ562" t="s">
        <v>74</v>
      </c>
    </row>
    <row r="563" spans="1:62" x14ac:dyDescent="0.25">
      <c r="A563" s="5">
        <f>COUNTIF($B$1:B563,REPORTE!$C$3)</f>
        <v>1</v>
      </c>
      <c r="B563" s="3">
        <v>679753</v>
      </c>
      <c r="C563" t="s">
        <v>59</v>
      </c>
      <c r="D563" t="s">
        <v>60</v>
      </c>
      <c r="E563" t="s">
        <v>61</v>
      </c>
      <c r="F563" t="s">
        <v>1701</v>
      </c>
      <c r="G563" t="s">
        <v>4006</v>
      </c>
      <c r="H563" t="s">
        <v>120</v>
      </c>
      <c r="I563" t="s">
        <v>65</v>
      </c>
      <c r="J563" t="s">
        <v>1881</v>
      </c>
      <c r="K563" t="s">
        <v>4540</v>
      </c>
      <c r="L563" t="s">
        <v>4541</v>
      </c>
      <c r="M563" t="s">
        <v>4542</v>
      </c>
      <c r="N563" t="s">
        <v>70</v>
      </c>
      <c r="O563" t="s">
        <v>4543</v>
      </c>
      <c r="P563" t="s">
        <v>72</v>
      </c>
      <c r="Q563" t="s">
        <v>4633</v>
      </c>
      <c r="R563" t="s">
        <v>74</v>
      </c>
      <c r="S563" t="s">
        <v>75</v>
      </c>
      <c r="T563" t="s">
        <v>75</v>
      </c>
      <c r="U563" t="s">
        <v>160</v>
      </c>
      <c r="V563" t="s">
        <v>77</v>
      </c>
      <c r="W563" t="s">
        <v>689</v>
      </c>
      <c r="X563" t="s">
        <v>79</v>
      </c>
      <c r="Y563" t="s">
        <v>80</v>
      </c>
      <c r="Z563" t="s">
        <v>81</v>
      </c>
      <c r="AA563" t="s">
        <v>82</v>
      </c>
      <c r="AD563" t="s">
        <v>83</v>
      </c>
      <c r="AE563" t="s">
        <v>84</v>
      </c>
      <c r="AF563" s="1">
        <v>36526</v>
      </c>
      <c r="AG563" s="3">
        <v>24673731</v>
      </c>
      <c r="AH563" t="s">
        <v>4634</v>
      </c>
      <c r="AI563" s="1">
        <v>21976</v>
      </c>
      <c r="AJ563" t="s">
        <v>111</v>
      </c>
      <c r="AK563" t="s">
        <v>965</v>
      </c>
      <c r="AL563" t="s">
        <v>428</v>
      </c>
      <c r="AM563" t="s">
        <v>4635</v>
      </c>
      <c r="AN563" t="str">
        <f t="shared" si="10"/>
        <v>OLIVERA HUILLCA RUTH ELENA</v>
      </c>
      <c r="AO563" t="s">
        <v>92</v>
      </c>
      <c r="AP563" t="s">
        <v>100</v>
      </c>
      <c r="AQ563" t="s">
        <v>119</v>
      </c>
      <c r="AR563" t="s">
        <v>92</v>
      </c>
      <c r="AS563" t="s">
        <v>4636</v>
      </c>
      <c r="AT563" t="s">
        <v>100</v>
      </c>
      <c r="AU563" t="s">
        <v>100</v>
      </c>
      <c r="AV563" t="s">
        <v>119</v>
      </c>
      <c r="AW563" t="s">
        <v>95</v>
      </c>
      <c r="AX563" t="s">
        <v>136</v>
      </c>
      <c r="AZ563" t="s">
        <v>119</v>
      </c>
      <c r="BB563" t="s">
        <v>4637</v>
      </c>
      <c r="BC563" t="s">
        <v>119</v>
      </c>
      <c r="BD563" t="s">
        <v>100</v>
      </c>
      <c r="BE563" t="s">
        <v>74</v>
      </c>
      <c r="BF563" t="s">
        <v>101</v>
      </c>
      <c r="BI563" t="s">
        <v>72</v>
      </c>
      <c r="BJ563" t="s">
        <v>74</v>
      </c>
    </row>
    <row r="564" spans="1:62" x14ac:dyDescent="0.25">
      <c r="A564" s="5">
        <f>COUNTIF($B$1:B564,REPORTE!$C$3)</f>
        <v>1</v>
      </c>
      <c r="B564" s="3">
        <v>679753</v>
      </c>
      <c r="C564" t="s">
        <v>59</v>
      </c>
      <c r="D564" t="s">
        <v>60</v>
      </c>
      <c r="E564" t="s">
        <v>61</v>
      </c>
      <c r="F564" t="s">
        <v>1701</v>
      </c>
      <c r="G564" t="s">
        <v>4006</v>
      </c>
      <c r="H564" t="s">
        <v>120</v>
      </c>
      <c r="I564" t="s">
        <v>65</v>
      </c>
      <c r="J564" t="s">
        <v>1881</v>
      </c>
      <c r="K564" t="s">
        <v>4540</v>
      </c>
      <c r="L564" t="s">
        <v>4541</v>
      </c>
      <c r="M564" t="s">
        <v>4542</v>
      </c>
      <c r="N564" t="s">
        <v>70</v>
      </c>
      <c r="O564" t="s">
        <v>4543</v>
      </c>
      <c r="P564" t="s">
        <v>72</v>
      </c>
      <c r="Q564" t="s">
        <v>4638</v>
      </c>
      <c r="R564" t="s">
        <v>74</v>
      </c>
      <c r="S564" t="s">
        <v>75</v>
      </c>
      <c r="T564" t="s">
        <v>75</v>
      </c>
      <c r="U564" t="s">
        <v>160</v>
      </c>
      <c r="V564" t="s">
        <v>77</v>
      </c>
      <c r="W564" t="s">
        <v>4639</v>
      </c>
      <c r="X564" t="s">
        <v>407</v>
      </c>
      <c r="Y564" t="s">
        <v>408</v>
      </c>
      <c r="Z564" t="s">
        <v>81</v>
      </c>
      <c r="AA564" t="s">
        <v>4640</v>
      </c>
      <c r="AB564" s="1">
        <v>44927</v>
      </c>
      <c r="AC564" s="1">
        <v>45291</v>
      </c>
      <c r="AD564" t="s">
        <v>83</v>
      </c>
      <c r="AE564" t="s">
        <v>84</v>
      </c>
      <c r="AF564" s="1">
        <v>36526</v>
      </c>
      <c r="AG564" s="3">
        <v>24702219</v>
      </c>
      <c r="AH564" t="s">
        <v>4641</v>
      </c>
      <c r="AI564" s="1">
        <v>25126</v>
      </c>
      <c r="AJ564" t="s">
        <v>111</v>
      </c>
      <c r="AK564" t="s">
        <v>4642</v>
      </c>
      <c r="AL564" t="s">
        <v>2538</v>
      </c>
      <c r="AM564" t="s">
        <v>4643</v>
      </c>
      <c r="AN564" t="str">
        <f t="shared" si="10"/>
        <v>ALENCASTRE MIRANDA DORIS ALIRA</v>
      </c>
      <c r="AO564" t="s">
        <v>92</v>
      </c>
      <c r="AP564" t="s">
        <v>100</v>
      </c>
      <c r="AQ564" t="s">
        <v>119</v>
      </c>
      <c r="AR564" t="s">
        <v>92</v>
      </c>
      <c r="AS564" t="s">
        <v>4644</v>
      </c>
      <c r="AT564" t="s">
        <v>100</v>
      </c>
      <c r="AU564" t="s">
        <v>100</v>
      </c>
      <c r="AV564" t="s">
        <v>119</v>
      </c>
      <c r="AW564" t="s">
        <v>95</v>
      </c>
      <c r="AX564" t="s">
        <v>136</v>
      </c>
      <c r="AZ564" t="s">
        <v>119</v>
      </c>
      <c r="BB564" t="s">
        <v>4645</v>
      </c>
      <c r="BC564" t="s">
        <v>4646</v>
      </c>
      <c r="BD564" t="s">
        <v>100</v>
      </c>
      <c r="BE564" t="s">
        <v>74</v>
      </c>
      <c r="BF564" t="s">
        <v>101</v>
      </c>
      <c r="BI564" t="s">
        <v>72</v>
      </c>
      <c r="BJ564" t="s">
        <v>74</v>
      </c>
    </row>
    <row r="565" spans="1:62" x14ac:dyDescent="0.25">
      <c r="A565" s="5">
        <f>COUNTIF($B$1:B565,REPORTE!$C$3)</f>
        <v>1</v>
      </c>
      <c r="B565" s="3">
        <v>679753</v>
      </c>
      <c r="C565" t="s">
        <v>59</v>
      </c>
      <c r="D565" t="s">
        <v>60</v>
      </c>
      <c r="E565" t="s">
        <v>61</v>
      </c>
      <c r="F565" t="s">
        <v>1701</v>
      </c>
      <c r="G565" t="s">
        <v>4006</v>
      </c>
      <c r="H565" t="s">
        <v>120</v>
      </c>
      <c r="I565" t="s">
        <v>65</v>
      </c>
      <c r="J565" t="s">
        <v>1881</v>
      </c>
      <c r="K565" t="s">
        <v>4540</v>
      </c>
      <c r="L565" t="s">
        <v>4541</v>
      </c>
      <c r="M565" t="s">
        <v>4542</v>
      </c>
      <c r="N565" t="s">
        <v>70</v>
      </c>
      <c r="O565" t="s">
        <v>4543</v>
      </c>
      <c r="P565" t="s">
        <v>72</v>
      </c>
      <c r="Q565" t="s">
        <v>4638</v>
      </c>
      <c r="R565" t="s">
        <v>74</v>
      </c>
      <c r="S565" t="s">
        <v>75</v>
      </c>
      <c r="T565" t="s">
        <v>75</v>
      </c>
      <c r="U565" t="s">
        <v>160</v>
      </c>
      <c r="V565" t="s">
        <v>141</v>
      </c>
      <c r="W565" t="s">
        <v>4647</v>
      </c>
      <c r="X565" t="s">
        <v>74</v>
      </c>
      <c r="Y565" t="s">
        <v>143</v>
      </c>
      <c r="Z565" t="s">
        <v>81</v>
      </c>
      <c r="AA565" t="s">
        <v>82</v>
      </c>
      <c r="AB565" s="1">
        <v>44986</v>
      </c>
      <c r="AC565" s="1">
        <v>45291</v>
      </c>
      <c r="AD565" t="s">
        <v>207</v>
      </c>
      <c r="AE565" t="s">
        <v>146</v>
      </c>
      <c r="AF565" t="s">
        <v>100</v>
      </c>
      <c r="AG565" s="3">
        <v>24705975</v>
      </c>
      <c r="AH565" t="s">
        <v>4648</v>
      </c>
      <c r="AI565" s="1">
        <v>26597</v>
      </c>
      <c r="AJ565" t="s">
        <v>111</v>
      </c>
      <c r="AK565" t="s">
        <v>638</v>
      </c>
      <c r="AL565" t="s">
        <v>655</v>
      </c>
      <c r="AM565" t="s">
        <v>4649</v>
      </c>
      <c r="AN565" t="str">
        <f t="shared" si="10"/>
        <v>BUSTAMANTE CCAHUATA DELIA CRISTINA</v>
      </c>
      <c r="AO565" t="s">
        <v>90</v>
      </c>
      <c r="AP565" s="1">
        <v>2</v>
      </c>
      <c r="AQ565" t="s">
        <v>4650</v>
      </c>
      <c r="AR565" t="s">
        <v>279</v>
      </c>
      <c r="AS565" t="s">
        <v>101</v>
      </c>
      <c r="AT565" s="1">
        <v>2</v>
      </c>
      <c r="AU565" s="1">
        <v>2</v>
      </c>
      <c r="AV565" t="s">
        <v>94</v>
      </c>
      <c r="AW565" t="s">
        <v>4651</v>
      </c>
      <c r="AX565" t="s">
        <v>200</v>
      </c>
      <c r="AY565" t="s">
        <v>153</v>
      </c>
      <c r="AZ565" t="s">
        <v>201</v>
      </c>
      <c r="BA565" t="s">
        <v>155</v>
      </c>
      <c r="BB565" t="s">
        <v>4652</v>
      </c>
      <c r="BC565" t="s">
        <v>4653</v>
      </c>
      <c r="BD565" s="1">
        <v>44971</v>
      </c>
      <c r="BE565" t="s">
        <v>4654</v>
      </c>
      <c r="BF565" t="s">
        <v>74</v>
      </c>
      <c r="BI565" t="s">
        <v>72</v>
      </c>
      <c r="BJ565" t="s">
        <v>74</v>
      </c>
    </row>
    <row r="566" spans="1:62" x14ac:dyDescent="0.25">
      <c r="A566" s="5">
        <f>COUNTIF($B$1:B566,REPORTE!$C$3)</f>
        <v>1</v>
      </c>
      <c r="B566" s="3">
        <v>622894</v>
      </c>
      <c r="C566" t="s">
        <v>59</v>
      </c>
      <c r="D566" t="s">
        <v>60</v>
      </c>
      <c r="E566" t="s">
        <v>61</v>
      </c>
      <c r="F566" t="s">
        <v>1701</v>
      </c>
      <c r="G566" t="s">
        <v>3595</v>
      </c>
      <c r="H566" t="s">
        <v>230</v>
      </c>
      <c r="I566" t="s">
        <v>65</v>
      </c>
      <c r="J566" t="s">
        <v>121</v>
      </c>
      <c r="K566" t="s">
        <v>4655</v>
      </c>
      <c r="L566" t="s">
        <v>4656</v>
      </c>
      <c r="M566" t="s">
        <v>4657</v>
      </c>
      <c r="N566" t="s">
        <v>70</v>
      </c>
      <c r="O566" t="s">
        <v>4658</v>
      </c>
      <c r="P566" t="s">
        <v>72</v>
      </c>
      <c r="Q566" t="s">
        <v>4659</v>
      </c>
      <c r="R566" t="s">
        <v>74</v>
      </c>
      <c r="S566" t="s">
        <v>75</v>
      </c>
      <c r="T566" t="s">
        <v>75</v>
      </c>
      <c r="U566" t="s">
        <v>160</v>
      </c>
      <c r="V566" t="s">
        <v>141</v>
      </c>
      <c r="W566" t="s">
        <v>4660</v>
      </c>
      <c r="X566" t="s">
        <v>74</v>
      </c>
      <c r="Y566" t="s">
        <v>143</v>
      </c>
      <c r="Z566" t="s">
        <v>81</v>
      </c>
      <c r="AA566" t="s">
        <v>82</v>
      </c>
      <c r="AB566" s="1">
        <v>44986</v>
      </c>
      <c r="AC566" s="1">
        <v>45291</v>
      </c>
      <c r="AD566" t="s">
        <v>83</v>
      </c>
      <c r="AE566" t="s">
        <v>146</v>
      </c>
      <c r="AF566" t="s">
        <v>100</v>
      </c>
      <c r="AG566" s="3">
        <v>46222230</v>
      </c>
      <c r="AH566" t="s">
        <v>4661</v>
      </c>
      <c r="AI566" s="1">
        <v>32714</v>
      </c>
      <c r="AJ566" t="s">
        <v>86</v>
      </c>
      <c r="AK566" t="s">
        <v>3044</v>
      </c>
      <c r="AL566" t="s">
        <v>4662</v>
      </c>
      <c r="AM566" t="s">
        <v>4663</v>
      </c>
      <c r="AN566" t="str">
        <f t="shared" si="10"/>
        <v>LLOCLLE JALIXTO YOEL DIMIS</v>
      </c>
      <c r="AO566" t="s">
        <v>90</v>
      </c>
      <c r="AP566" s="1">
        <v>2</v>
      </c>
      <c r="AQ566" t="s">
        <v>4664</v>
      </c>
      <c r="AR566" t="s">
        <v>279</v>
      </c>
      <c r="AS566" t="s">
        <v>101</v>
      </c>
      <c r="AT566" s="1">
        <v>2</v>
      </c>
      <c r="AU566" s="1">
        <v>2</v>
      </c>
      <c r="AV566" t="s">
        <v>94</v>
      </c>
      <c r="AW566" t="s">
        <v>119</v>
      </c>
      <c r="AX566" t="s">
        <v>200</v>
      </c>
      <c r="AY566" t="s">
        <v>153</v>
      </c>
      <c r="AZ566" t="s">
        <v>903</v>
      </c>
      <c r="BA566" t="s">
        <v>155</v>
      </c>
      <c r="BB566" t="s">
        <v>4665</v>
      </c>
      <c r="BC566" t="s">
        <v>4666</v>
      </c>
      <c r="BD566" s="1">
        <v>44991</v>
      </c>
      <c r="BE566" t="s">
        <v>4667</v>
      </c>
      <c r="BF566" t="s">
        <v>74</v>
      </c>
      <c r="BI566" t="s">
        <v>72</v>
      </c>
      <c r="BJ566" t="s">
        <v>74</v>
      </c>
    </row>
    <row r="567" spans="1:62" x14ac:dyDescent="0.25">
      <c r="A567" s="5">
        <f>COUNTIF($B$1:B567,REPORTE!$C$3)</f>
        <v>1</v>
      </c>
      <c r="B567" s="3">
        <v>622894</v>
      </c>
      <c r="C567" t="s">
        <v>59</v>
      </c>
      <c r="D567" t="s">
        <v>60</v>
      </c>
      <c r="E567" t="s">
        <v>61</v>
      </c>
      <c r="F567" t="s">
        <v>1701</v>
      </c>
      <c r="G567" t="s">
        <v>3595</v>
      </c>
      <c r="H567" t="s">
        <v>230</v>
      </c>
      <c r="I567" t="s">
        <v>65</v>
      </c>
      <c r="J567" t="s">
        <v>121</v>
      </c>
      <c r="K567" t="s">
        <v>4655</v>
      </c>
      <c r="L567" t="s">
        <v>4656</v>
      </c>
      <c r="M567" t="s">
        <v>4657</v>
      </c>
      <c r="N567" t="s">
        <v>70</v>
      </c>
      <c r="O567" t="s">
        <v>4658</v>
      </c>
      <c r="P567" t="s">
        <v>72</v>
      </c>
      <c r="Q567" t="s">
        <v>4668</v>
      </c>
      <c r="R567" t="s">
        <v>74</v>
      </c>
      <c r="S567" t="s">
        <v>75</v>
      </c>
      <c r="T567" t="s">
        <v>75</v>
      </c>
      <c r="U567" t="s">
        <v>76</v>
      </c>
      <c r="V567" t="s">
        <v>77</v>
      </c>
      <c r="W567" t="s">
        <v>4669</v>
      </c>
      <c r="X567" t="s">
        <v>181</v>
      </c>
      <c r="Y567" t="s">
        <v>143</v>
      </c>
      <c r="Z567" t="s">
        <v>81</v>
      </c>
      <c r="AA567" t="s">
        <v>82</v>
      </c>
      <c r="AB567" s="1">
        <v>44927</v>
      </c>
      <c r="AC567" s="1">
        <v>45291</v>
      </c>
      <c r="AD567" t="s">
        <v>83</v>
      </c>
      <c r="AE567" t="s">
        <v>84</v>
      </c>
      <c r="AF567" s="1">
        <v>42430</v>
      </c>
      <c r="AG567" s="3">
        <v>24717389</v>
      </c>
      <c r="AH567" t="s">
        <v>4670</v>
      </c>
      <c r="AI567" s="1">
        <v>22350</v>
      </c>
      <c r="AJ567" t="s">
        <v>86</v>
      </c>
      <c r="AK567" t="s">
        <v>1970</v>
      </c>
      <c r="AL567" t="s">
        <v>806</v>
      </c>
      <c r="AM567" t="s">
        <v>1284</v>
      </c>
      <c r="AN567" t="str">
        <f t="shared" si="10"/>
        <v>CCOA CHAMPI VICTOR</v>
      </c>
      <c r="AO567" t="s">
        <v>90</v>
      </c>
      <c r="AP567" s="1">
        <v>42474</v>
      </c>
      <c r="AQ567" t="s">
        <v>119</v>
      </c>
      <c r="AR567" t="s">
        <v>92</v>
      </c>
      <c r="AS567" t="s">
        <v>101</v>
      </c>
      <c r="AT567" s="1">
        <v>42474</v>
      </c>
      <c r="AU567" s="1">
        <v>42474</v>
      </c>
      <c r="AV567" t="s">
        <v>837</v>
      </c>
      <c r="AW567" t="s">
        <v>95</v>
      </c>
      <c r="AX567" t="s">
        <v>96</v>
      </c>
      <c r="AZ567" t="s">
        <v>837</v>
      </c>
      <c r="BB567" t="s">
        <v>4671</v>
      </c>
      <c r="BC567" t="s">
        <v>119</v>
      </c>
      <c r="BD567" t="s">
        <v>100</v>
      </c>
      <c r="BE567" t="s">
        <v>74</v>
      </c>
      <c r="BF567" t="s">
        <v>101</v>
      </c>
      <c r="BI567" t="s">
        <v>72</v>
      </c>
      <c r="BJ567" t="s">
        <v>74</v>
      </c>
    </row>
    <row r="568" spans="1:62" x14ac:dyDescent="0.25">
      <c r="A568" s="5">
        <f>COUNTIF($B$1:B568,REPORTE!$C$3)</f>
        <v>1</v>
      </c>
      <c r="B568" s="3">
        <v>586511</v>
      </c>
      <c r="C568" t="s">
        <v>59</v>
      </c>
      <c r="D568" t="s">
        <v>60</v>
      </c>
      <c r="E568" t="s">
        <v>61</v>
      </c>
      <c r="F568" t="s">
        <v>1701</v>
      </c>
      <c r="G568" t="s">
        <v>4006</v>
      </c>
      <c r="H568" t="s">
        <v>64</v>
      </c>
      <c r="I568" t="s">
        <v>65</v>
      </c>
      <c r="J568" t="s">
        <v>66</v>
      </c>
      <c r="K568" t="s">
        <v>4672</v>
      </c>
      <c r="L568" t="s">
        <v>4673</v>
      </c>
      <c r="M568" t="s">
        <v>4674</v>
      </c>
      <c r="N568" t="s">
        <v>70</v>
      </c>
      <c r="O568" t="s">
        <v>4675</v>
      </c>
      <c r="P568" t="s">
        <v>72</v>
      </c>
      <c r="Q568" t="s">
        <v>4676</v>
      </c>
      <c r="R568" t="s">
        <v>74</v>
      </c>
      <c r="S568" t="s">
        <v>75</v>
      </c>
      <c r="T568" t="s">
        <v>75</v>
      </c>
      <c r="U568" t="s">
        <v>76</v>
      </c>
      <c r="V568" t="s">
        <v>77</v>
      </c>
      <c r="W568" t="s">
        <v>4677</v>
      </c>
      <c r="X568" t="s">
        <v>407</v>
      </c>
      <c r="Y568" t="s">
        <v>408</v>
      </c>
      <c r="Z568" t="s">
        <v>81</v>
      </c>
      <c r="AA568" t="s">
        <v>82</v>
      </c>
      <c r="AB568" s="1">
        <v>44927</v>
      </c>
      <c r="AC568" s="1">
        <v>45291</v>
      </c>
      <c r="AD568" t="s">
        <v>83</v>
      </c>
      <c r="AE568" t="s">
        <v>84</v>
      </c>
      <c r="AF568" s="1">
        <v>36526</v>
      </c>
      <c r="AG568" s="3">
        <v>24701206</v>
      </c>
      <c r="AH568" t="s">
        <v>4678</v>
      </c>
      <c r="AI568" s="1">
        <v>24736</v>
      </c>
      <c r="AJ568" t="s">
        <v>86</v>
      </c>
      <c r="AK568" t="s">
        <v>428</v>
      </c>
      <c r="AL568" t="s">
        <v>555</v>
      </c>
      <c r="AM568" t="s">
        <v>4679</v>
      </c>
      <c r="AN568" t="str">
        <f t="shared" si="10"/>
        <v>HUILLCA ALVAREZ MATIAS</v>
      </c>
      <c r="AO568" t="s">
        <v>92</v>
      </c>
      <c r="AP568" t="s">
        <v>100</v>
      </c>
      <c r="AQ568" t="s">
        <v>119</v>
      </c>
      <c r="AR568" t="s">
        <v>92</v>
      </c>
      <c r="AS568" t="s">
        <v>119</v>
      </c>
      <c r="AT568" t="s">
        <v>100</v>
      </c>
      <c r="AU568" t="s">
        <v>100</v>
      </c>
      <c r="AV568" t="s">
        <v>119</v>
      </c>
      <c r="AW568" t="s">
        <v>95</v>
      </c>
      <c r="AX568" t="s">
        <v>136</v>
      </c>
      <c r="AZ568" t="s">
        <v>119</v>
      </c>
      <c r="BB568" t="s">
        <v>4680</v>
      </c>
      <c r="BC568" t="s">
        <v>119</v>
      </c>
      <c r="BD568" t="s">
        <v>100</v>
      </c>
      <c r="BE568" t="s">
        <v>74</v>
      </c>
      <c r="BF568" t="s">
        <v>101</v>
      </c>
      <c r="BI568" t="s">
        <v>72</v>
      </c>
      <c r="BJ568" t="s">
        <v>74</v>
      </c>
    </row>
    <row r="569" spans="1:62" x14ac:dyDescent="0.25">
      <c r="A569" s="5">
        <f>COUNTIF($B$1:B569,REPORTE!$C$3)</f>
        <v>1</v>
      </c>
      <c r="B569" s="3">
        <v>617639</v>
      </c>
      <c r="C569" t="s">
        <v>59</v>
      </c>
      <c r="D569" t="s">
        <v>60</v>
      </c>
      <c r="E569" t="s">
        <v>61</v>
      </c>
      <c r="F569" t="s">
        <v>1701</v>
      </c>
      <c r="G569" t="s">
        <v>4006</v>
      </c>
      <c r="H569" t="s">
        <v>64</v>
      </c>
      <c r="I569" t="s">
        <v>65</v>
      </c>
      <c r="J569" t="s">
        <v>498</v>
      </c>
      <c r="K569" t="s">
        <v>4681</v>
      </c>
      <c r="L569" t="s">
        <v>4682</v>
      </c>
      <c r="M569" t="s">
        <v>4683</v>
      </c>
      <c r="N569" t="s">
        <v>70</v>
      </c>
      <c r="O569" t="s">
        <v>4684</v>
      </c>
      <c r="P569" t="s">
        <v>72</v>
      </c>
      <c r="Q569" t="s">
        <v>4685</v>
      </c>
      <c r="R569" t="s">
        <v>74</v>
      </c>
      <c r="S569" t="s">
        <v>75</v>
      </c>
      <c r="T569" t="s">
        <v>75</v>
      </c>
      <c r="U569" t="s">
        <v>76</v>
      </c>
      <c r="V569" t="s">
        <v>77</v>
      </c>
      <c r="W569" t="s">
        <v>4686</v>
      </c>
      <c r="X569" t="s">
        <v>108</v>
      </c>
      <c r="Y569" t="s">
        <v>109</v>
      </c>
      <c r="Z569" t="s">
        <v>81</v>
      </c>
      <c r="AA569" t="s">
        <v>82</v>
      </c>
      <c r="AB569" s="1">
        <v>44986</v>
      </c>
      <c r="AC569" s="1">
        <v>45291</v>
      </c>
      <c r="AD569" t="s">
        <v>83</v>
      </c>
      <c r="AE569" t="s">
        <v>84</v>
      </c>
      <c r="AF569" t="s">
        <v>100</v>
      </c>
      <c r="AG569" s="3">
        <v>24660049</v>
      </c>
      <c r="AH569" t="s">
        <v>4687</v>
      </c>
      <c r="AI569" s="1">
        <v>23096</v>
      </c>
      <c r="AJ569" t="s">
        <v>86</v>
      </c>
      <c r="AK569" t="s">
        <v>183</v>
      </c>
      <c r="AL569" t="s">
        <v>264</v>
      </c>
      <c r="AM569" t="s">
        <v>836</v>
      </c>
      <c r="AN569" t="str">
        <f t="shared" si="10"/>
        <v>APAZA QUISPE DIMAS BRAULIO</v>
      </c>
      <c r="AO569" t="s">
        <v>90</v>
      </c>
      <c r="AP569" s="1">
        <v>2</v>
      </c>
      <c r="AQ569" t="s">
        <v>119</v>
      </c>
      <c r="AR569" t="s">
        <v>279</v>
      </c>
      <c r="AS569" t="s">
        <v>101</v>
      </c>
      <c r="AT569" s="1">
        <v>2</v>
      </c>
      <c r="AU569" s="1">
        <v>2</v>
      </c>
      <c r="AV569" t="s">
        <v>296</v>
      </c>
      <c r="AW569" t="s">
        <v>95</v>
      </c>
      <c r="AX569" t="s">
        <v>200</v>
      </c>
      <c r="AY569" t="s">
        <v>153</v>
      </c>
      <c r="AZ569" t="s">
        <v>201</v>
      </c>
      <c r="BA569" t="s">
        <v>155</v>
      </c>
      <c r="BB569" t="s">
        <v>4688</v>
      </c>
      <c r="BC569" t="s">
        <v>4689</v>
      </c>
      <c r="BD569" t="s">
        <v>100</v>
      </c>
      <c r="BE569" t="s">
        <v>74</v>
      </c>
      <c r="BF569" t="s">
        <v>74</v>
      </c>
      <c r="BI569" t="s">
        <v>72</v>
      </c>
      <c r="BJ569" t="s">
        <v>74</v>
      </c>
    </row>
    <row r="570" spans="1:62" x14ac:dyDescent="0.25">
      <c r="A570" s="5">
        <f>COUNTIF($B$1:B570,REPORTE!$C$3)</f>
        <v>1</v>
      </c>
      <c r="B570" s="3">
        <v>234518</v>
      </c>
      <c r="C570" t="s">
        <v>59</v>
      </c>
      <c r="D570" t="s">
        <v>60</v>
      </c>
      <c r="E570" t="s">
        <v>61</v>
      </c>
      <c r="F570" t="s">
        <v>1701</v>
      </c>
      <c r="G570" t="s">
        <v>4006</v>
      </c>
      <c r="H570" t="s">
        <v>120</v>
      </c>
      <c r="I570" t="s">
        <v>65</v>
      </c>
      <c r="J570" t="s">
        <v>1881</v>
      </c>
      <c r="K570" t="s">
        <v>4690</v>
      </c>
      <c r="L570" t="s">
        <v>4691</v>
      </c>
      <c r="M570" t="s">
        <v>4692</v>
      </c>
      <c r="N570" t="s">
        <v>70</v>
      </c>
      <c r="O570" t="s">
        <v>4693</v>
      </c>
      <c r="P570" t="s">
        <v>72</v>
      </c>
      <c r="Q570" t="s">
        <v>4694</v>
      </c>
      <c r="R570" t="s">
        <v>74</v>
      </c>
      <c r="S570" t="s">
        <v>75</v>
      </c>
      <c r="T570" t="s">
        <v>127</v>
      </c>
      <c r="U570" t="s">
        <v>128</v>
      </c>
      <c r="V570" t="s">
        <v>129</v>
      </c>
      <c r="W570" t="s">
        <v>4695</v>
      </c>
      <c r="X570" t="s">
        <v>701</v>
      </c>
      <c r="Y570" t="s">
        <v>702</v>
      </c>
      <c r="Z570" t="s">
        <v>131</v>
      </c>
      <c r="AA570" t="s">
        <v>82</v>
      </c>
      <c r="AB570" s="1">
        <v>44927</v>
      </c>
      <c r="AC570" s="1">
        <v>45291</v>
      </c>
      <c r="AD570" t="s">
        <v>83</v>
      </c>
      <c r="AE570" t="s">
        <v>84</v>
      </c>
      <c r="AF570" s="1">
        <v>41334</v>
      </c>
      <c r="AG570" s="3">
        <v>23837854</v>
      </c>
      <c r="AH570" t="s">
        <v>4696</v>
      </c>
      <c r="AI570" s="1">
        <v>22080</v>
      </c>
      <c r="AJ570" t="s">
        <v>86</v>
      </c>
      <c r="AK570" t="s">
        <v>4697</v>
      </c>
      <c r="AL570" t="s">
        <v>2185</v>
      </c>
      <c r="AM570" t="s">
        <v>4698</v>
      </c>
      <c r="AN570" t="str">
        <f t="shared" si="10"/>
        <v>COLLADO VARGAS ANGEL ANTONIO</v>
      </c>
      <c r="AO570" t="s">
        <v>90</v>
      </c>
      <c r="AP570" s="1">
        <v>36526</v>
      </c>
      <c r="AQ570" t="s">
        <v>119</v>
      </c>
      <c r="AR570" t="s">
        <v>92</v>
      </c>
      <c r="AS570" t="s">
        <v>101</v>
      </c>
      <c r="AT570" s="1">
        <v>36526</v>
      </c>
      <c r="AU570" s="1">
        <v>36526</v>
      </c>
      <c r="AV570" t="s">
        <v>119</v>
      </c>
      <c r="AW570" t="s">
        <v>95</v>
      </c>
      <c r="AX570" t="s">
        <v>96</v>
      </c>
      <c r="AZ570" t="s">
        <v>4699</v>
      </c>
      <c r="BB570" t="s">
        <v>4700</v>
      </c>
      <c r="BC570" t="s">
        <v>119</v>
      </c>
      <c r="BD570" s="1">
        <v>44862</v>
      </c>
      <c r="BE570" t="s">
        <v>4701</v>
      </c>
      <c r="BF570" t="s">
        <v>101</v>
      </c>
      <c r="BI570" t="s">
        <v>72</v>
      </c>
      <c r="BJ570" t="s">
        <v>74</v>
      </c>
    </row>
    <row r="571" spans="1:62" x14ac:dyDescent="0.25">
      <c r="A571" s="5">
        <f>COUNTIF($B$1:B571,REPORTE!$C$3)</f>
        <v>1</v>
      </c>
      <c r="B571" s="3">
        <v>234518</v>
      </c>
      <c r="C571" t="s">
        <v>59</v>
      </c>
      <c r="D571" t="s">
        <v>60</v>
      </c>
      <c r="E571" t="s">
        <v>61</v>
      </c>
      <c r="F571" t="s">
        <v>1701</v>
      </c>
      <c r="G571" t="s">
        <v>4006</v>
      </c>
      <c r="H571" t="s">
        <v>120</v>
      </c>
      <c r="I571" t="s">
        <v>65</v>
      </c>
      <c r="J571" t="s">
        <v>1881</v>
      </c>
      <c r="K571" t="s">
        <v>4690</v>
      </c>
      <c r="L571" t="s">
        <v>4691</v>
      </c>
      <c r="M571" t="s">
        <v>4692</v>
      </c>
      <c r="N571" t="s">
        <v>70</v>
      </c>
      <c r="O571" t="s">
        <v>4693</v>
      </c>
      <c r="P571" t="s">
        <v>72</v>
      </c>
      <c r="Q571" t="s">
        <v>4702</v>
      </c>
      <c r="R571" t="s">
        <v>74</v>
      </c>
      <c r="S571" t="s">
        <v>75</v>
      </c>
      <c r="T571" t="s">
        <v>75</v>
      </c>
      <c r="U571" t="s">
        <v>140</v>
      </c>
      <c r="V571" t="s">
        <v>141</v>
      </c>
      <c r="W571" t="s">
        <v>142</v>
      </c>
      <c r="X571" t="s">
        <v>74</v>
      </c>
      <c r="Y571" t="s">
        <v>143</v>
      </c>
      <c r="Z571" t="s">
        <v>1146</v>
      </c>
      <c r="AA571" t="s">
        <v>82</v>
      </c>
      <c r="AB571" s="1">
        <v>44987</v>
      </c>
      <c r="AC571" s="1">
        <v>45291</v>
      </c>
      <c r="AD571" t="s">
        <v>145</v>
      </c>
      <c r="AE571" t="s">
        <v>146</v>
      </c>
      <c r="AF571" t="s">
        <v>100</v>
      </c>
      <c r="AG571" s="3">
        <v>42101606</v>
      </c>
      <c r="AH571" t="s">
        <v>4703</v>
      </c>
      <c r="AI571" s="1">
        <v>26569</v>
      </c>
      <c r="AJ571" t="s">
        <v>86</v>
      </c>
      <c r="AK571" t="s">
        <v>1366</v>
      </c>
      <c r="AL571" t="s">
        <v>264</v>
      </c>
      <c r="AM571" t="s">
        <v>4704</v>
      </c>
      <c r="AN571" t="str">
        <f t="shared" si="10"/>
        <v>GUTIERREZ QUISPE DELFIN</v>
      </c>
      <c r="AO571" t="s">
        <v>166</v>
      </c>
      <c r="AP571" s="1">
        <v>2</v>
      </c>
      <c r="AQ571" t="s">
        <v>4705</v>
      </c>
      <c r="AR571" t="s">
        <v>348</v>
      </c>
      <c r="AS571" t="s">
        <v>4706</v>
      </c>
      <c r="AT571" s="1">
        <v>34278</v>
      </c>
      <c r="AU571" s="1">
        <v>34278</v>
      </c>
      <c r="AV571" t="s">
        <v>420</v>
      </c>
      <c r="AW571" t="s">
        <v>902</v>
      </c>
      <c r="AX571" t="s">
        <v>200</v>
      </c>
      <c r="AY571" t="s">
        <v>153</v>
      </c>
      <c r="AZ571" t="s">
        <v>879</v>
      </c>
      <c r="BA571" t="s">
        <v>155</v>
      </c>
      <c r="BB571" t="s">
        <v>4707</v>
      </c>
      <c r="BC571" t="s">
        <v>4708</v>
      </c>
      <c r="BD571" s="1">
        <v>44994</v>
      </c>
      <c r="BE571" t="s">
        <v>4709</v>
      </c>
      <c r="BF571" t="s">
        <v>74</v>
      </c>
      <c r="BI571" t="s">
        <v>72</v>
      </c>
      <c r="BJ571" t="s">
        <v>74</v>
      </c>
    </row>
    <row r="572" spans="1:62" x14ac:dyDescent="0.25">
      <c r="A572" s="5">
        <f>COUNTIF($B$1:B572,REPORTE!$C$3)</f>
        <v>1</v>
      </c>
      <c r="B572" s="3">
        <v>234518</v>
      </c>
      <c r="C572" t="s">
        <v>59</v>
      </c>
      <c r="D572" t="s">
        <v>60</v>
      </c>
      <c r="E572" t="s">
        <v>61</v>
      </c>
      <c r="F572" t="s">
        <v>1701</v>
      </c>
      <c r="G572" t="s">
        <v>4006</v>
      </c>
      <c r="H572" t="s">
        <v>120</v>
      </c>
      <c r="I572" t="s">
        <v>65</v>
      </c>
      <c r="J572" t="s">
        <v>1881</v>
      </c>
      <c r="K572" t="s">
        <v>4690</v>
      </c>
      <c r="L572" t="s">
        <v>4691</v>
      </c>
      <c r="M572" t="s">
        <v>4692</v>
      </c>
      <c r="N572" t="s">
        <v>70</v>
      </c>
      <c r="O572" t="s">
        <v>4693</v>
      </c>
      <c r="P572" t="s">
        <v>72</v>
      </c>
      <c r="Q572" t="s">
        <v>4710</v>
      </c>
      <c r="R572" t="s">
        <v>74</v>
      </c>
      <c r="S572" t="s">
        <v>75</v>
      </c>
      <c r="T572" t="s">
        <v>75</v>
      </c>
      <c r="U572" t="s">
        <v>160</v>
      </c>
      <c r="V572" t="s">
        <v>141</v>
      </c>
      <c r="W572" t="s">
        <v>4711</v>
      </c>
      <c r="X572" t="s">
        <v>74</v>
      </c>
      <c r="Y572" t="s">
        <v>143</v>
      </c>
      <c r="Z572" t="s">
        <v>81</v>
      </c>
      <c r="AA572" t="s">
        <v>82</v>
      </c>
      <c r="AB572" s="1">
        <v>44986</v>
      </c>
      <c r="AC572" s="1">
        <v>45291</v>
      </c>
      <c r="AD572" t="s">
        <v>207</v>
      </c>
      <c r="AE572" t="s">
        <v>146</v>
      </c>
      <c r="AF572" t="s">
        <v>100</v>
      </c>
      <c r="AG572" s="3">
        <v>46181932</v>
      </c>
      <c r="AH572" t="s">
        <v>4712</v>
      </c>
      <c r="AI572" s="1">
        <v>32729</v>
      </c>
      <c r="AJ572" t="s">
        <v>86</v>
      </c>
      <c r="AK572" t="s">
        <v>1010</v>
      </c>
      <c r="AL572" t="s">
        <v>2494</v>
      </c>
      <c r="AM572" t="s">
        <v>226</v>
      </c>
      <c r="AN572" t="str">
        <f t="shared" si="10"/>
        <v>PAUCAR CHIPANA EDWIN</v>
      </c>
      <c r="AO572" t="s">
        <v>90</v>
      </c>
      <c r="AP572" s="1">
        <v>2</v>
      </c>
      <c r="AQ572" t="s">
        <v>101</v>
      </c>
      <c r="AR572" t="s">
        <v>279</v>
      </c>
      <c r="AS572" t="s">
        <v>101</v>
      </c>
      <c r="AT572" s="1">
        <v>2</v>
      </c>
      <c r="AU572" s="1">
        <v>2</v>
      </c>
      <c r="AV572" t="s">
        <v>94</v>
      </c>
      <c r="AW572" t="s">
        <v>101</v>
      </c>
      <c r="AX572" t="s">
        <v>200</v>
      </c>
      <c r="AY572" t="s">
        <v>153</v>
      </c>
      <c r="AZ572" t="s">
        <v>201</v>
      </c>
      <c r="BA572" t="s">
        <v>155</v>
      </c>
      <c r="BB572" t="s">
        <v>4713</v>
      </c>
      <c r="BC572" t="s">
        <v>4714</v>
      </c>
      <c r="BD572" s="1">
        <v>44971</v>
      </c>
      <c r="BE572" t="s">
        <v>4715</v>
      </c>
      <c r="BF572" t="s">
        <v>74</v>
      </c>
      <c r="BI572" t="s">
        <v>72</v>
      </c>
      <c r="BJ572" t="s">
        <v>74</v>
      </c>
    </row>
    <row r="573" spans="1:62" x14ac:dyDescent="0.25">
      <c r="A573" s="5">
        <f>COUNTIF($B$1:B573,REPORTE!$C$3)</f>
        <v>1</v>
      </c>
      <c r="B573" s="3">
        <v>234518</v>
      </c>
      <c r="C573" t="s">
        <v>59</v>
      </c>
      <c r="D573" t="s">
        <v>60</v>
      </c>
      <c r="E573" t="s">
        <v>61</v>
      </c>
      <c r="F573" t="s">
        <v>1701</v>
      </c>
      <c r="G573" t="s">
        <v>4006</v>
      </c>
      <c r="H573" t="s">
        <v>120</v>
      </c>
      <c r="I573" t="s">
        <v>65</v>
      </c>
      <c r="J573" t="s">
        <v>1881</v>
      </c>
      <c r="K573" t="s">
        <v>4690</v>
      </c>
      <c r="L573" t="s">
        <v>4691</v>
      </c>
      <c r="M573" t="s">
        <v>4692</v>
      </c>
      <c r="N573" t="s">
        <v>70</v>
      </c>
      <c r="O573" t="s">
        <v>4693</v>
      </c>
      <c r="P573" t="s">
        <v>72</v>
      </c>
      <c r="Q573" t="s">
        <v>4716</v>
      </c>
      <c r="R573" t="s">
        <v>74</v>
      </c>
      <c r="S573" t="s">
        <v>75</v>
      </c>
      <c r="T573" t="s">
        <v>75</v>
      </c>
      <c r="U573" t="s">
        <v>160</v>
      </c>
      <c r="V573" t="s">
        <v>77</v>
      </c>
      <c r="W573" t="s">
        <v>2798</v>
      </c>
      <c r="X573" t="s">
        <v>181</v>
      </c>
      <c r="Y573" t="s">
        <v>143</v>
      </c>
      <c r="Z573" t="s">
        <v>81</v>
      </c>
      <c r="AA573" t="s">
        <v>82</v>
      </c>
      <c r="AD573" t="s">
        <v>83</v>
      </c>
      <c r="AE573" t="s">
        <v>84</v>
      </c>
      <c r="AF573" s="1">
        <v>36526</v>
      </c>
      <c r="AG573" s="3">
        <v>24684510</v>
      </c>
      <c r="AH573" t="s">
        <v>4717</v>
      </c>
      <c r="AI573" s="1">
        <v>22638</v>
      </c>
      <c r="AJ573" t="s">
        <v>86</v>
      </c>
      <c r="AK573" t="s">
        <v>605</v>
      </c>
      <c r="AL573" t="s">
        <v>3113</v>
      </c>
      <c r="AM573" t="s">
        <v>1654</v>
      </c>
      <c r="AN573" t="str">
        <f t="shared" si="10"/>
        <v>MAMANI LIMACHI FRANCISCO</v>
      </c>
      <c r="AO573" t="s">
        <v>92</v>
      </c>
      <c r="AP573" t="s">
        <v>100</v>
      </c>
      <c r="AQ573" t="s">
        <v>119</v>
      </c>
      <c r="AR573" t="s">
        <v>92</v>
      </c>
      <c r="AS573" t="s">
        <v>119</v>
      </c>
      <c r="AT573" t="s">
        <v>100</v>
      </c>
      <c r="AU573" t="s">
        <v>100</v>
      </c>
      <c r="AV573" t="s">
        <v>119</v>
      </c>
      <c r="AW573" t="s">
        <v>95</v>
      </c>
      <c r="AX573" t="s">
        <v>136</v>
      </c>
      <c r="AZ573" t="s">
        <v>119</v>
      </c>
      <c r="BB573" t="s">
        <v>4718</v>
      </c>
      <c r="BC573" t="s">
        <v>119</v>
      </c>
      <c r="BD573" t="s">
        <v>100</v>
      </c>
      <c r="BE573" t="s">
        <v>74</v>
      </c>
      <c r="BF573" t="s">
        <v>101</v>
      </c>
      <c r="BI573" t="s">
        <v>72</v>
      </c>
      <c r="BJ573" t="s">
        <v>74</v>
      </c>
    </row>
    <row r="574" spans="1:62" x14ac:dyDescent="0.25">
      <c r="A574" s="5">
        <f>COUNTIF($B$1:B574,REPORTE!$C$3)</f>
        <v>1</v>
      </c>
      <c r="B574" s="3">
        <v>234518</v>
      </c>
      <c r="C574" t="s">
        <v>59</v>
      </c>
      <c r="D574" t="s">
        <v>60</v>
      </c>
      <c r="E574" t="s">
        <v>61</v>
      </c>
      <c r="F574" t="s">
        <v>1701</v>
      </c>
      <c r="G574" t="s">
        <v>4006</v>
      </c>
      <c r="H574" t="s">
        <v>120</v>
      </c>
      <c r="I574" t="s">
        <v>65</v>
      </c>
      <c r="J574" t="s">
        <v>1881</v>
      </c>
      <c r="K574" t="s">
        <v>4690</v>
      </c>
      <c r="L574" t="s">
        <v>4691</v>
      </c>
      <c r="M574" t="s">
        <v>4692</v>
      </c>
      <c r="N574" t="s">
        <v>70</v>
      </c>
      <c r="O574" t="s">
        <v>4693</v>
      </c>
      <c r="P574" t="s">
        <v>72</v>
      </c>
      <c r="Q574" t="s">
        <v>4719</v>
      </c>
      <c r="R574" t="s">
        <v>74</v>
      </c>
      <c r="S574" t="s">
        <v>75</v>
      </c>
      <c r="T574" t="s">
        <v>75</v>
      </c>
      <c r="U574" t="s">
        <v>160</v>
      </c>
      <c r="V574" t="s">
        <v>77</v>
      </c>
      <c r="W574" t="s">
        <v>4720</v>
      </c>
      <c r="X574" t="s">
        <v>108</v>
      </c>
      <c r="Y574" t="s">
        <v>109</v>
      </c>
      <c r="Z574" t="s">
        <v>81</v>
      </c>
      <c r="AA574" t="s">
        <v>82</v>
      </c>
      <c r="AD574" t="s">
        <v>83</v>
      </c>
      <c r="AE574" t="s">
        <v>84</v>
      </c>
      <c r="AF574" s="1">
        <v>42795</v>
      </c>
      <c r="AG574" s="3">
        <v>40165334</v>
      </c>
      <c r="AH574" t="s">
        <v>4721</v>
      </c>
      <c r="AI574" s="1">
        <v>27397</v>
      </c>
      <c r="AJ574" t="s">
        <v>86</v>
      </c>
      <c r="AK574" t="s">
        <v>1723</v>
      </c>
      <c r="AL574" t="s">
        <v>264</v>
      </c>
      <c r="AM574" t="s">
        <v>4722</v>
      </c>
      <c r="AN574" t="str">
        <f t="shared" si="10"/>
        <v>CHECYA QUISPE LUCHO</v>
      </c>
      <c r="AO574" t="s">
        <v>90</v>
      </c>
      <c r="AP574" s="1">
        <v>2</v>
      </c>
      <c r="AQ574" t="s">
        <v>4723</v>
      </c>
      <c r="AR574" t="s">
        <v>92</v>
      </c>
      <c r="AS574" t="s">
        <v>101</v>
      </c>
      <c r="AT574" s="1">
        <v>2</v>
      </c>
      <c r="AU574" s="1">
        <v>2</v>
      </c>
      <c r="AV574" t="s">
        <v>94</v>
      </c>
      <c r="AW574" t="s">
        <v>95</v>
      </c>
      <c r="AX574" t="s">
        <v>96</v>
      </c>
      <c r="AZ574" t="s">
        <v>4724</v>
      </c>
      <c r="BB574" t="s">
        <v>4725</v>
      </c>
      <c r="BC574" t="s">
        <v>119</v>
      </c>
      <c r="BD574" t="s">
        <v>100</v>
      </c>
      <c r="BE574" t="s">
        <v>74</v>
      </c>
      <c r="BF574" t="s">
        <v>101</v>
      </c>
      <c r="BI574" t="s">
        <v>72</v>
      </c>
      <c r="BJ574" t="s">
        <v>74</v>
      </c>
    </row>
    <row r="575" spans="1:62" x14ac:dyDescent="0.25">
      <c r="A575" s="5">
        <f>COUNTIF($B$1:B575,REPORTE!$C$3)</f>
        <v>1</v>
      </c>
      <c r="B575" s="3">
        <v>234518</v>
      </c>
      <c r="C575" t="s">
        <v>59</v>
      </c>
      <c r="D575" t="s">
        <v>60</v>
      </c>
      <c r="E575" t="s">
        <v>61</v>
      </c>
      <c r="F575" t="s">
        <v>1701</v>
      </c>
      <c r="G575" t="s">
        <v>4006</v>
      </c>
      <c r="H575" t="s">
        <v>120</v>
      </c>
      <c r="I575" t="s">
        <v>65</v>
      </c>
      <c r="J575" t="s">
        <v>1881</v>
      </c>
      <c r="K575" t="s">
        <v>4690</v>
      </c>
      <c r="L575" t="s">
        <v>4691</v>
      </c>
      <c r="M575" t="s">
        <v>4692</v>
      </c>
      <c r="N575" t="s">
        <v>70</v>
      </c>
      <c r="O575" t="s">
        <v>4693</v>
      </c>
      <c r="P575" t="s">
        <v>72</v>
      </c>
      <c r="Q575" t="s">
        <v>4726</v>
      </c>
      <c r="R575" t="s">
        <v>74</v>
      </c>
      <c r="S575" t="s">
        <v>75</v>
      </c>
      <c r="T575" t="s">
        <v>75</v>
      </c>
      <c r="U575" t="s">
        <v>160</v>
      </c>
      <c r="V575" t="s">
        <v>77</v>
      </c>
      <c r="W575" t="s">
        <v>2336</v>
      </c>
      <c r="X575" t="s">
        <v>407</v>
      </c>
      <c r="Y575" t="s">
        <v>408</v>
      </c>
      <c r="Z575" t="s">
        <v>81</v>
      </c>
      <c r="AA575" t="s">
        <v>82</v>
      </c>
      <c r="AD575" t="s">
        <v>83</v>
      </c>
      <c r="AE575" t="s">
        <v>84</v>
      </c>
      <c r="AF575" s="1">
        <v>36526</v>
      </c>
      <c r="AG575" s="3">
        <v>24709287</v>
      </c>
      <c r="AH575" t="s">
        <v>4727</v>
      </c>
      <c r="AI575" s="1">
        <v>26027</v>
      </c>
      <c r="AJ575" t="s">
        <v>86</v>
      </c>
      <c r="AK575" t="s">
        <v>605</v>
      </c>
      <c r="AL575" t="s">
        <v>3113</v>
      </c>
      <c r="AM575" t="s">
        <v>621</v>
      </c>
      <c r="AN575" t="str">
        <f t="shared" si="10"/>
        <v>MAMANI LIMACHI MARIO</v>
      </c>
      <c r="AO575" t="s">
        <v>92</v>
      </c>
      <c r="AP575" t="s">
        <v>100</v>
      </c>
      <c r="AQ575" t="s">
        <v>119</v>
      </c>
      <c r="AR575" t="s">
        <v>92</v>
      </c>
      <c r="AS575" t="s">
        <v>4728</v>
      </c>
      <c r="AT575" t="s">
        <v>100</v>
      </c>
      <c r="AU575" t="s">
        <v>100</v>
      </c>
      <c r="AV575" t="s">
        <v>119</v>
      </c>
      <c r="AW575" t="s">
        <v>95</v>
      </c>
      <c r="AX575" t="s">
        <v>136</v>
      </c>
      <c r="AZ575" t="s">
        <v>119</v>
      </c>
      <c r="BB575" t="s">
        <v>4729</v>
      </c>
      <c r="BC575" t="s">
        <v>4730</v>
      </c>
      <c r="BD575" t="s">
        <v>100</v>
      </c>
      <c r="BE575" t="s">
        <v>74</v>
      </c>
      <c r="BF575" t="s">
        <v>101</v>
      </c>
      <c r="BI575" t="s">
        <v>72</v>
      </c>
      <c r="BJ575" t="s">
        <v>74</v>
      </c>
    </row>
    <row r="576" spans="1:62" x14ac:dyDescent="0.25">
      <c r="A576" s="5">
        <f>COUNTIF($B$1:B576,REPORTE!$C$3)</f>
        <v>1</v>
      </c>
      <c r="B576" s="3">
        <v>234518</v>
      </c>
      <c r="C576" t="s">
        <v>59</v>
      </c>
      <c r="D576" t="s">
        <v>60</v>
      </c>
      <c r="E576" t="s">
        <v>61</v>
      </c>
      <c r="F576" t="s">
        <v>1701</v>
      </c>
      <c r="G576" t="s">
        <v>4006</v>
      </c>
      <c r="H576" t="s">
        <v>120</v>
      </c>
      <c r="I576" t="s">
        <v>65</v>
      </c>
      <c r="J576" t="s">
        <v>1881</v>
      </c>
      <c r="K576" t="s">
        <v>4690</v>
      </c>
      <c r="L576" t="s">
        <v>4691</v>
      </c>
      <c r="M576" t="s">
        <v>4692</v>
      </c>
      <c r="N576" t="s">
        <v>70</v>
      </c>
      <c r="O576" t="s">
        <v>4693</v>
      </c>
      <c r="P576" t="s">
        <v>72</v>
      </c>
      <c r="Q576" t="s">
        <v>4731</v>
      </c>
      <c r="R576" t="s">
        <v>74</v>
      </c>
      <c r="S576" t="s">
        <v>75</v>
      </c>
      <c r="T576" t="s">
        <v>75</v>
      </c>
      <c r="U576" t="s">
        <v>160</v>
      </c>
      <c r="V576" t="s">
        <v>77</v>
      </c>
      <c r="W576" t="s">
        <v>689</v>
      </c>
      <c r="X576" t="s">
        <v>181</v>
      </c>
      <c r="Y576" t="s">
        <v>143</v>
      </c>
      <c r="Z576" t="s">
        <v>81</v>
      </c>
      <c r="AA576" t="s">
        <v>82</v>
      </c>
      <c r="AD576" t="s">
        <v>83</v>
      </c>
      <c r="AE576" t="s">
        <v>84</v>
      </c>
      <c r="AF576" s="1">
        <v>36526</v>
      </c>
      <c r="AG576" s="3">
        <v>24672624</v>
      </c>
      <c r="AH576" t="s">
        <v>4732</v>
      </c>
      <c r="AI576" s="1">
        <v>24080</v>
      </c>
      <c r="AJ576" t="s">
        <v>111</v>
      </c>
      <c r="AK576" t="s">
        <v>183</v>
      </c>
      <c r="AL576" t="s">
        <v>3886</v>
      </c>
      <c r="AM576" t="s">
        <v>4733</v>
      </c>
      <c r="AN576" t="str">
        <f t="shared" si="10"/>
        <v>APAZA SARAVIA JULIETA DAYSI</v>
      </c>
      <c r="AO576" t="s">
        <v>92</v>
      </c>
      <c r="AP576" t="s">
        <v>100</v>
      </c>
      <c r="AQ576" t="s">
        <v>119</v>
      </c>
      <c r="AR576" t="s">
        <v>92</v>
      </c>
      <c r="AS576" t="s">
        <v>119</v>
      </c>
      <c r="AT576" t="s">
        <v>100</v>
      </c>
      <c r="AU576" t="s">
        <v>100</v>
      </c>
      <c r="AV576" t="s">
        <v>119</v>
      </c>
      <c r="AW576" t="s">
        <v>95</v>
      </c>
      <c r="AX576" t="s">
        <v>136</v>
      </c>
      <c r="AZ576" t="s">
        <v>119</v>
      </c>
      <c r="BB576" t="s">
        <v>4734</v>
      </c>
      <c r="BC576" t="s">
        <v>4735</v>
      </c>
      <c r="BD576" t="s">
        <v>100</v>
      </c>
      <c r="BE576" t="s">
        <v>74</v>
      </c>
      <c r="BF576" t="s">
        <v>101</v>
      </c>
      <c r="BI576" t="s">
        <v>72</v>
      </c>
      <c r="BJ576" t="s">
        <v>74</v>
      </c>
    </row>
    <row r="577" spans="1:62" x14ac:dyDescent="0.25">
      <c r="A577" s="5">
        <f>COUNTIF($B$1:B577,REPORTE!$C$3)</f>
        <v>1</v>
      </c>
      <c r="B577" s="3">
        <v>234518</v>
      </c>
      <c r="C577" t="s">
        <v>59</v>
      </c>
      <c r="D577" t="s">
        <v>60</v>
      </c>
      <c r="E577" t="s">
        <v>61</v>
      </c>
      <c r="F577" t="s">
        <v>1701</v>
      </c>
      <c r="G577" t="s">
        <v>4006</v>
      </c>
      <c r="H577" t="s">
        <v>120</v>
      </c>
      <c r="I577" t="s">
        <v>65</v>
      </c>
      <c r="J577" t="s">
        <v>1881</v>
      </c>
      <c r="K577" t="s">
        <v>4690</v>
      </c>
      <c r="L577" t="s">
        <v>4691</v>
      </c>
      <c r="M577" t="s">
        <v>4692</v>
      </c>
      <c r="N577" t="s">
        <v>70</v>
      </c>
      <c r="O577" t="s">
        <v>4693</v>
      </c>
      <c r="P577" t="s">
        <v>72</v>
      </c>
      <c r="Q577" t="s">
        <v>4736</v>
      </c>
      <c r="R577" t="s">
        <v>74</v>
      </c>
      <c r="S577" t="s">
        <v>75</v>
      </c>
      <c r="T577" t="s">
        <v>75</v>
      </c>
      <c r="U577" t="s">
        <v>522</v>
      </c>
      <c r="V577" t="s">
        <v>77</v>
      </c>
      <c r="W577" t="s">
        <v>725</v>
      </c>
      <c r="X577" t="s">
        <v>181</v>
      </c>
      <c r="Y577" t="s">
        <v>143</v>
      </c>
      <c r="Z577" t="s">
        <v>81</v>
      </c>
      <c r="AA577" t="s">
        <v>82</v>
      </c>
      <c r="AD577" t="s">
        <v>83</v>
      </c>
      <c r="AE577" t="s">
        <v>84</v>
      </c>
      <c r="AF577" s="1">
        <v>39935</v>
      </c>
      <c r="AG577" s="3">
        <v>24695759</v>
      </c>
      <c r="AH577" t="s">
        <v>4737</v>
      </c>
      <c r="AI577" s="1">
        <v>25313</v>
      </c>
      <c r="AJ577" t="s">
        <v>86</v>
      </c>
      <c r="AK577" t="s">
        <v>479</v>
      </c>
      <c r="AL577" t="s">
        <v>311</v>
      </c>
      <c r="AM577" t="s">
        <v>3245</v>
      </c>
      <c r="AN577" t="str">
        <f t="shared" si="10"/>
        <v>FERNANDEZ HUAMAN HUGO</v>
      </c>
      <c r="AO577" t="s">
        <v>166</v>
      </c>
      <c r="AP577" t="s">
        <v>100</v>
      </c>
      <c r="AQ577" t="s">
        <v>101</v>
      </c>
      <c r="AR577" t="s">
        <v>212</v>
      </c>
      <c r="AS577" t="s">
        <v>4738</v>
      </c>
      <c r="AT577" s="1">
        <v>36619</v>
      </c>
      <c r="AU577" s="1">
        <v>36676</v>
      </c>
      <c r="AV577" t="s">
        <v>94</v>
      </c>
      <c r="AW577" t="s">
        <v>95</v>
      </c>
      <c r="AX577" t="s">
        <v>96</v>
      </c>
      <c r="AZ577" t="s">
        <v>4739</v>
      </c>
      <c r="BB577" t="s">
        <v>4740</v>
      </c>
      <c r="BC577" t="s">
        <v>119</v>
      </c>
      <c r="BD577" t="s">
        <v>100</v>
      </c>
      <c r="BE577" t="s">
        <v>74</v>
      </c>
      <c r="BF577" t="s">
        <v>101</v>
      </c>
      <c r="BI577" t="s">
        <v>72</v>
      </c>
      <c r="BJ577" t="s">
        <v>74</v>
      </c>
    </row>
    <row r="578" spans="1:62" x14ac:dyDescent="0.25">
      <c r="A578" s="5">
        <f>COUNTIF($B$1:B578,REPORTE!$C$3)</f>
        <v>1</v>
      </c>
      <c r="B578" s="3">
        <v>234518</v>
      </c>
      <c r="C578" t="s">
        <v>59</v>
      </c>
      <c r="D578" t="s">
        <v>60</v>
      </c>
      <c r="E578" t="s">
        <v>61</v>
      </c>
      <c r="F578" t="s">
        <v>1701</v>
      </c>
      <c r="G578" t="s">
        <v>4006</v>
      </c>
      <c r="H578" t="s">
        <v>120</v>
      </c>
      <c r="I578" t="s">
        <v>65</v>
      </c>
      <c r="J578" t="s">
        <v>1881</v>
      </c>
      <c r="K578" t="s">
        <v>4690</v>
      </c>
      <c r="L578" t="s">
        <v>4691</v>
      </c>
      <c r="M578" t="s">
        <v>4692</v>
      </c>
      <c r="N578" t="s">
        <v>70</v>
      </c>
      <c r="O578" t="s">
        <v>4693</v>
      </c>
      <c r="P578" t="s">
        <v>72</v>
      </c>
      <c r="Q578" t="s">
        <v>4741</v>
      </c>
      <c r="R578" t="s">
        <v>74</v>
      </c>
      <c r="S578" t="s">
        <v>75</v>
      </c>
      <c r="T578" t="s">
        <v>75</v>
      </c>
      <c r="U578" t="s">
        <v>160</v>
      </c>
      <c r="V578" t="s">
        <v>77</v>
      </c>
      <c r="W578" t="s">
        <v>4742</v>
      </c>
      <c r="X578" t="s">
        <v>181</v>
      </c>
      <c r="Y578" t="s">
        <v>143</v>
      </c>
      <c r="Z578" t="s">
        <v>81</v>
      </c>
      <c r="AA578" t="s">
        <v>82</v>
      </c>
      <c r="AD578" t="s">
        <v>83</v>
      </c>
      <c r="AE578" t="s">
        <v>84</v>
      </c>
      <c r="AF578" s="1">
        <v>41701</v>
      </c>
      <c r="AG578" s="3">
        <v>24663280</v>
      </c>
      <c r="AH578" t="s">
        <v>4743</v>
      </c>
      <c r="AI578" s="1">
        <v>22048</v>
      </c>
      <c r="AJ578" t="s">
        <v>111</v>
      </c>
      <c r="AK578" t="s">
        <v>4744</v>
      </c>
      <c r="AL578" t="s">
        <v>4103</v>
      </c>
      <c r="AM578" t="s">
        <v>2303</v>
      </c>
      <c r="AN578" t="str">
        <f t="shared" si="10"/>
        <v>POCOHUANCA SULLCA DOMINGA</v>
      </c>
      <c r="AO578" t="s">
        <v>90</v>
      </c>
      <c r="AP578" s="1">
        <v>36526</v>
      </c>
      <c r="AQ578" t="s">
        <v>119</v>
      </c>
      <c r="AR578" t="s">
        <v>92</v>
      </c>
      <c r="AS578" t="s">
        <v>101</v>
      </c>
      <c r="AT578" s="1">
        <v>36526</v>
      </c>
      <c r="AU578" s="1">
        <v>36526</v>
      </c>
      <c r="AV578" t="s">
        <v>94</v>
      </c>
      <c r="AW578" t="s">
        <v>95</v>
      </c>
      <c r="AX578" t="s">
        <v>96</v>
      </c>
      <c r="AZ578" t="s">
        <v>830</v>
      </c>
      <c r="BB578" t="s">
        <v>4745</v>
      </c>
      <c r="BC578" t="s">
        <v>4746</v>
      </c>
      <c r="BD578" t="s">
        <v>100</v>
      </c>
      <c r="BE578" t="s">
        <v>74</v>
      </c>
      <c r="BF578" t="s">
        <v>101</v>
      </c>
      <c r="BI578" t="s">
        <v>72</v>
      </c>
      <c r="BJ578" t="s">
        <v>74</v>
      </c>
    </row>
    <row r="579" spans="1:62" x14ac:dyDescent="0.25">
      <c r="A579" s="5">
        <f>COUNTIF($B$1:B579,REPORTE!$C$3)</f>
        <v>1</v>
      </c>
      <c r="B579" s="3">
        <v>220533</v>
      </c>
      <c r="C579" t="s">
        <v>59</v>
      </c>
      <c r="D579" t="s">
        <v>60</v>
      </c>
      <c r="E579" t="s">
        <v>61</v>
      </c>
      <c r="F579" t="s">
        <v>1701</v>
      </c>
      <c r="G579" t="s">
        <v>3595</v>
      </c>
      <c r="H579" t="s">
        <v>64</v>
      </c>
      <c r="I579" t="s">
        <v>65</v>
      </c>
      <c r="J579" t="s">
        <v>66</v>
      </c>
      <c r="K579" t="s">
        <v>4747</v>
      </c>
      <c r="L579" t="s">
        <v>4748</v>
      </c>
      <c r="M579" t="s">
        <v>4749</v>
      </c>
      <c r="N579" t="s">
        <v>70</v>
      </c>
      <c r="O579" t="s">
        <v>4750</v>
      </c>
      <c r="P579" t="s">
        <v>72</v>
      </c>
      <c r="Q579" t="s">
        <v>4751</v>
      </c>
      <c r="R579" t="s">
        <v>74</v>
      </c>
      <c r="S579" t="s">
        <v>75</v>
      </c>
      <c r="T579" t="s">
        <v>75</v>
      </c>
      <c r="U579" t="s">
        <v>76</v>
      </c>
      <c r="V579" t="s">
        <v>77</v>
      </c>
      <c r="W579" t="s">
        <v>4752</v>
      </c>
      <c r="X579" t="s">
        <v>181</v>
      </c>
      <c r="Y579" t="s">
        <v>143</v>
      </c>
      <c r="Z579" t="s">
        <v>81</v>
      </c>
      <c r="AA579" t="s">
        <v>82</v>
      </c>
      <c r="AB579" s="1">
        <v>44927</v>
      </c>
      <c r="AC579" s="1">
        <v>45291</v>
      </c>
      <c r="AD579" t="s">
        <v>83</v>
      </c>
      <c r="AE579" t="s">
        <v>84</v>
      </c>
      <c r="AF579" s="1">
        <v>36526</v>
      </c>
      <c r="AG579" s="3">
        <v>2157289</v>
      </c>
      <c r="AH579" t="s">
        <v>4753</v>
      </c>
      <c r="AI579" s="1">
        <v>25934</v>
      </c>
      <c r="AJ579" t="s">
        <v>86</v>
      </c>
      <c r="AK579" t="s">
        <v>4754</v>
      </c>
      <c r="AL579" t="s">
        <v>605</v>
      </c>
      <c r="AM579" t="s">
        <v>4755</v>
      </c>
      <c r="AN579" t="str">
        <f t="shared" si="10"/>
        <v>GOMEL MAMANI EUGENIO</v>
      </c>
      <c r="AO579" t="s">
        <v>92</v>
      </c>
      <c r="AP579" t="s">
        <v>100</v>
      </c>
      <c r="AQ579" t="s">
        <v>119</v>
      </c>
      <c r="AR579" t="s">
        <v>92</v>
      </c>
      <c r="AS579" t="s">
        <v>101</v>
      </c>
      <c r="AT579" t="s">
        <v>100</v>
      </c>
      <c r="AU579" t="s">
        <v>100</v>
      </c>
      <c r="AV579" t="s">
        <v>116</v>
      </c>
      <c r="AW579" t="s">
        <v>95</v>
      </c>
      <c r="AX579" t="s">
        <v>96</v>
      </c>
      <c r="AZ579" t="s">
        <v>4756</v>
      </c>
      <c r="BB579" t="s">
        <v>4757</v>
      </c>
      <c r="BC579" t="s">
        <v>119</v>
      </c>
      <c r="BD579" t="s">
        <v>100</v>
      </c>
      <c r="BE579" t="s">
        <v>74</v>
      </c>
      <c r="BF579" t="s">
        <v>101</v>
      </c>
      <c r="BI579" t="s">
        <v>72</v>
      </c>
      <c r="BJ579" t="s">
        <v>74</v>
      </c>
    </row>
    <row r="580" spans="1:62" x14ac:dyDescent="0.25">
      <c r="A580" s="5">
        <f>COUNTIF($B$1:B580,REPORTE!$C$3)</f>
        <v>1</v>
      </c>
      <c r="B580" s="3">
        <v>220509</v>
      </c>
      <c r="C580" t="s">
        <v>59</v>
      </c>
      <c r="D580" t="s">
        <v>60</v>
      </c>
      <c r="E580" t="s">
        <v>61</v>
      </c>
      <c r="F580" t="s">
        <v>1701</v>
      </c>
      <c r="G580" t="s">
        <v>1715</v>
      </c>
      <c r="H580" t="s">
        <v>230</v>
      </c>
      <c r="I580" t="s">
        <v>65</v>
      </c>
      <c r="J580" t="s">
        <v>121</v>
      </c>
      <c r="K580" t="s">
        <v>4758</v>
      </c>
      <c r="L580" t="s">
        <v>4759</v>
      </c>
      <c r="M580" t="s">
        <v>4760</v>
      </c>
      <c r="N580" t="s">
        <v>70</v>
      </c>
      <c r="O580" t="s">
        <v>4761</v>
      </c>
      <c r="P580" t="s">
        <v>72</v>
      </c>
      <c r="Q580" t="s">
        <v>4762</v>
      </c>
      <c r="R580" t="s">
        <v>74</v>
      </c>
      <c r="S580" t="s">
        <v>75</v>
      </c>
      <c r="T580" t="s">
        <v>75</v>
      </c>
      <c r="U580" t="s">
        <v>160</v>
      </c>
      <c r="V580" t="s">
        <v>141</v>
      </c>
      <c r="W580" t="s">
        <v>4763</v>
      </c>
      <c r="X580" t="s">
        <v>74</v>
      </c>
      <c r="Y580" t="s">
        <v>143</v>
      </c>
      <c r="Z580" t="s">
        <v>81</v>
      </c>
      <c r="AA580" t="s">
        <v>82</v>
      </c>
      <c r="AB580" s="1">
        <v>44986</v>
      </c>
      <c r="AC580" s="1">
        <v>45291</v>
      </c>
      <c r="AD580" t="s">
        <v>83</v>
      </c>
      <c r="AE580" t="s">
        <v>146</v>
      </c>
      <c r="AF580" t="s">
        <v>100</v>
      </c>
      <c r="AG580" s="3">
        <v>73601590</v>
      </c>
      <c r="AH580" t="s">
        <v>4764</v>
      </c>
      <c r="AI580" s="1">
        <v>34925</v>
      </c>
      <c r="AJ580" t="s">
        <v>111</v>
      </c>
      <c r="AK580" t="s">
        <v>2855</v>
      </c>
      <c r="AL580" t="s">
        <v>87</v>
      </c>
      <c r="AM580" t="s">
        <v>4765</v>
      </c>
      <c r="AN580" t="str">
        <f t="shared" si="10"/>
        <v>CURSE HUARCA GISELA</v>
      </c>
      <c r="AO580" t="s">
        <v>166</v>
      </c>
      <c r="AP580" s="1">
        <v>2</v>
      </c>
      <c r="AQ580" t="s">
        <v>101</v>
      </c>
      <c r="AR580" t="s">
        <v>197</v>
      </c>
      <c r="AS580" t="s">
        <v>4766</v>
      </c>
      <c r="AT580" s="1">
        <v>43853</v>
      </c>
      <c r="AU580" s="1">
        <v>43853</v>
      </c>
      <c r="AV580" t="s">
        <v>94</v>
      </c>
      <c r="AW580" t="s">
        <v>101</v>
      </c>
      <c r="AX580" t="s">
        <v>200</v>
      </c>
      <c r="AY580" t="s">
        <v>153</v>
      </c>
      <c r="AZ580" t="s">
        <v>201</v>
      </c>
      <c r="BA580" t="s">
        <v>155</v>
      </c>
      <c r="BB580" t="s">
        <v>4767</v>
      </c>
      <c r="BC580" t="s">
        <v>4768</v>
      </c>
      <c r="BD580" s="1">
        <v>44971</v>
      </c>
      <c r="BE580" t="s">
        <v>4769</v>
      </c>
      <c r="BF580" t="s">
        <v>74</v>
      </c>
      <c r="BI580" t="s">
        <v>72</v>
      </c>
      <c r="BJ580" t="s">
        <v>74</v>
      </c>
    </row>
    <row r="581" spans="1:62" x14ac:dyDescent="0.25">
      <c r="A581" s="5">
        <f>COUNTIF($B$1:B581,REPORTE!$C$3)</f>
        <v>1</v>
      </c>
      <c r="B581" s="3">
        <v>220509</v>
      </c>
      <c r="C581" t="s">
        <v>59</v>
      </c>
      <c r="D581" t="s">
        <v>60</v>
      </c>
      <c r="E581" t="s">
        <v>61</v>
      </c>
      <c r="F581" t="s">
        <v>1701</v>
      </c>
      <c r="G581" t="s">
        <v>1715</v>
      </c>
      <c r="H581" t="s">
        <v>230</v>
      </c>
      <c r="I581" t="s">
        <v>65</v>
      </c>
      <c r="J581" t="s">
        <v>121</v>
      </c>
      <c r="K581" t="s">
        <v>4758</v>
      </c>
      <c r="L581" t="s">
        <v>4759</v>
      </c>
      <c r="M581" t="s">
        <v>4760</v>
      </c>
      <c r="N581" t="s">
        <v>70</v>
      </c>
      <c r="O581" t="s">
        <v>4761</v>
      </c>
      <c r="P581" t="s">
        <v>72</v>
      </c>
      <c r="Q581" t="s">
        <v>4770</v>
      </c>
      <c r="R581" t="s">
        <v>74</v>
      </c>
      <c r="S581" t="s">
        <v>75</v>
      </c>
      <c r="T581" t="s">
        <v>75</v>
      </c>
      <c r="U581" t="s">
        <v>76</v>
      </c>
      <c r="V581" t="s">
        <v>77</v>
      </c>
      <c r="W581" t="s">
        <v>4771</v>
      </c>
      <c r="X581" t="s">
        <v>108</v>
      </c>
      <c r="Y581" t="s">
        <v>109</v>
      </c>
      <c r="Z581" t="s">
        <v>81</v>
      </c>
      <c r="AA581" t="s">
        <v>82</v>
      </c>
      <c r="AB581" s="1">
        <v>44927</v>
      </c>
      <c r="AC581" s="1">
        <v>45291</v>
      </c>
      <c r="AD581" t="s">
        <v>83</v>
      </c>
      <c r="AE581" t="s">
        <v>84</v>
      </c>
      <c r="AF581" s="1">
        <v>42236</v>
      </c>
      <c r="AG581" s="3">
        <v>24712908</v>
      </c>
      <c r="AH581" t="s">
        <v>4772</v>
      </c>
      <c r="AI581" s="1">
        <v>26898</v>
      </c>
      <c r="AJ581" t="s">
        <v>86</v>
      </c>
      <c r="AK581" t="s">
        <v>264</v>
      </c>
      <c r="AL581" t="s">
        <v>1187</v>
      </c>
      <c r="AM581" t="s">
        <v>4773</v>
      </c>
      <c r="AN581" t="str">
        <f t="shared" si="10"/>
        <v>QUISPE LLANO MAURO</v>
      </c>
      <c r="AO581" t="s">
        <v>90</v>
      </c>
      <c r="AP581" s="1">
        <v>2</v>
      </c>
      <c r="AQ581" t="s">
        <v>101</v>
      </c>
      <c r="AR581" t="s">
        <v>92</v>
      </c>
      <c r="AS581" t="s">
        <v>101</v>
      </c>
      <c r="AT581" s="1">
        <v>2</v>
      </c>
      <c r="AU581" s="1">
        <v>2</v>
      </c>
      <c r="AV581" t="s">
        <v>94</v>
      </c>
      <c r="AW581" t="s">
        <v>95</v>
      </c>
      <c r="AX581" t="s">
        <v>96</v>
      </c>
      <c r="AZ581" t="s">
        <v>4774</v>
      </c>
      <c r="BB581" t="s">
        <v>4775</v>
      </c>
      <c r="BC581" t="s">
        <v>4776</v>
      </c>
      <c r="BD581" t="s">
        <v>100</v>
      </c>
      <c r="BE581" t="s">
        <v>74</v>
      </c>
      <c r="BF581" t="s">
        <v>101</v>
      </c>
      <c r="BI581" t="s">
        <v>72</v>
      </c>
      <c r="BJ581" t="s">
        <v>74</v>
      </c>
    </row>
    <row r="582" spans="1:62" x14ac:dyDescent="0.25">
      <c r="A582" s="5">
        <f>COUNTIF($B$1:B582,REPORTE!$C$3)</f>
        <v>1</v>
      </c>
      <c r="B582" s="3">
        <v>220442</v>
      </c>
      <c r="C582" t="s">
        <v>59</v>
      </c>
      <c r="D582" t="s">
        <v>60</v>
      </c>
      <c r="E582" t="s">
        <v>61</v>
      </c>
      <c r="F582" t="s">
        <v>1701</v>
      </c>
      <c r="G582" t="s">
        <v>1702</v>
      </c>
      <c r="H582" t="s">
        <v>64</v>
      </c>
      <c r="I582" t="s">
        <v>65</v>
      </c>
      <c r="J582" t="s">
        <v>121</v>
      </c>
      <c r="K582" t="s">
        <v>4777</v>
      </c>
      <c r="L582" t="s">
        <v>4778</v>
      </c>
      <c r="M582" t="s">
        <v>4779</v>
      </c>
      <c r="N582" t="s">
        <v>70</v>
      </c>
      <c r="O582" t="s">
        <v>4780</v>
      </c>
      <c r="P582" t="s">
        <v>72</v>
      </c>
      <c r="Q582" t="s">
        <v>4781</v>
      </c>
      <c r="R582" t="s">
        <v>74</v>
      </c>
      <c r="S582" t="s">
        <v>75</v>
      </c>
      <c r="T582" t="s">
        <v>75</v>
      </c>
      <c r="U582" t="s">
        <v>76</v>
      </c>
      <c r="V582" t="s">
        <v>77</v>
      </c>
      <c r="W582" t="s">
        <v>4782</v>
      </c>
      <c r="X582" t="s">
        <v>108</v>
      </c>
      <c r="Y582" t="s">
        <v>109</v>
      </c>
      <c r="Z582" t="s">
        <v>81</v>
      </c>
      <c r="AA582" t="s">
        <v>82</v>
      </c>
      <c r="AB582" s="1">
        <v>44927</v>
      </c>
      <c r="AC582" s="1">
        <v>45291</v>
      </c>
      <c r="AD582" t="s">
        <v>83</v>
      </c>
      <c r="AE582" t="s">
        <v>84</v>
      </c>
      <c r="AF582" t="s">
        <v>100</v>
      </c>
      <c r="AG582" s="3">
        <v>24706497</v>
      </c>
      <c r="AH582" t="s">
        <v>4783</v>
      </c>
      <c r="AI582" s="1">
        <v>25836</v>
      </c>
      <c r="AJ582" t="s">
        <v>86</v>
      </c>
      <c r="AK582" t="s">
        <v>3044</v>
      </c>
      <c r="AL582" t="s">
        <v>4784</v>
      </c>
      <c r="AM582" t="s">
        <v>2505</v>
      </c>
      <c r="AN582" t="str">
        <f t="shared" si="10"/>
        <v>LLOCLLE MEJICANO HECTOR</v>
      </c>
      <c r="AO582" t="s">
        <v>166</v>
      </c>
      <c r="AP582" s="1">
        <v>2</v>
      </c>
      <c r="AQ582" t="s">
        <v>119</v>
      </c>
      <c r="AR582" t="s">
        <v>197</v>
      </c>
      <c r="AS582" t="s">
        <v>4785</v>
      </c>
      <c r="AT582" s="1">
        <v>36721</v>
      </c>
      <c r="AU582" s="1">
        <v>36721</v>
      </c>
      <c r="AV582" t="s">
        <v>296</v>
      </c>
      <c r="AW582" t="s">
        <v>74</v>
      </c>
      <c r="AX582" t="s">
        <v>200</v>
      </c>
      <c r="AY582" t="s">
        <v>153</v>
      </c>
      <c r="AZ582" t="s">
        <v>201</v>
      </c>
      <c r="BA582" t="s">
        <v>155</v>
      </c>
      <c r="BB582" t="s">
        <v>4786</v>
      </c>
      <c r="BC582" t="s">
        <v>4787</v>
      </c>
      <c r="BD582" s="1">
        <v>44610</v>
      </c>
      <c r="BE582" t="s">
        <v>4788</v>
      </c>
      <c r="BF582" t="s">
        <v>101</v>
      </c>
      <c r="BI582" t="s">
        <v>72</v>
      </c>
      <c r="BJ582" t="s">
        <v>74</v>
      </c>
    </row>
    <row r="583" spans="1:62" x14ac:dyDescent="0.25">
      <c r="A583" s="5">
        <f>COUNTIF($B$1:B583,REPORTE!$C$3)</f>
        <v>1</v>
      </c>
      <c r="B583" s="3">
        <v>220426</v>
      </c>
      <c r="C583" t="s">
        <v>59</v>
      </c>
      <c r="D583" t="s">
        <v>60</v>
      </c>
      <c r="E583" t="s">
        <v>61</v>
      </c>
      <c r="F583" t="s">
        <v>1701</v>
      </c>
      <c r="G583" t="s">
        <v>1702</v>
      </c>
      <c r="H583" t="s">
        <v>64</v>
      </c>
      <c r="I583" t="s">
        <v>65</v>
      </c>
      <c r="J583" t="s">
        <v>1345</v>
      </c>
      <c r="K583" t="s">
        <v>4789</v>
      </c>
      <c r="L583" t="s">
        <v>4790</v>
      </c>
      <c r="M583" t="s">
        <v>4791</v>
      </c>
      <c r="N583" t="s">
        <v>70</v>
      </c>
      <c r="O583" t="s">
        <v>4792</v>
      </c>
      <c r="P583" t="s">
        <v>72</v>
      </c>
      <c r="Q583" t="s">
        <v>4793</v>
      </c>
      <c r="R583" t="s">
        <v>74</v>
      </c>
      <c r="S583" t="s">
        <v>75</v>
      </c>
      <c r="T583" t="s">
        <v>75</v>
      </c>
      <c r="U583" t="s">
        <v>160</v>
      </c>
      <c r="V583" t="s">
        <v>141</v>
      </c>
      <c r="W583" t="s">
        <v>4794</v>
      </c>
      <c r="X583" t="s">
        <v>74</v>
      </c>
      <c r="Y583" t="s">
        <v>143</v>
      </c>
      <c r="Z583" t="s">
        <v>81</v>
      </c>
      <c r="AA583" t="s">
        <v>82</v>
      </c>
      <c r="AB583" s="1">
        <v>44986</v>
      </c>
      <c r="AC583" s="1">
        <v>45291</v>
      </c>
      <c r="AD583" t="s">
        <v>83</v>
      </c>
      <c r="AE583" t="s">
        <v>146</v>
      </c>
      <c r="AF583" t="s">
        <v>100</v>
      </c>
      <c r="AG583" s="3">
        <v>44137274</v>
      </c>
      <c r="AH583" t="s">
        <v>4795</v>
      </c>
      <c r="AI583" s="1">
        <v>31783</v>
      </c>
      <c r="AJ583" t="s">
        <v>86</v>
      </c>
      <c r="AK583" t="s">
        <v>4796</v>
      </c>
      <c r="AL583" t="s">
        <v>337</v>
      </c>
      <c r="AM583" t="s">
        <v>4797</v>
      </c>
      <c r="AN583" t="str">
        <f t="shared" si="10"/>
        <v>SOTOMAYOR ROJAS MICHAEL</v>
      </c>
      <c r="AO583" t="s">
        <v>166</v>
      </c>
      <c r="AP583" s="1">
        <v>2</v>
      </c>
      <c r="AQ583" t="s">
        <v>101</v>
      </c>
      <c r="AR583" t="s">
        <v>279</v>
      </c>
      <c r="AS583" t="s">
        <v>4798</v>
      </c>
      <c r="AT583" s="1">
        <v>42039</v>
      </c>
      <c r="AU583" s="1">
        <v>42039</v>
      </c>
      <c r="AV583" t="s">
        <v>94</v>
      </c>
      <c r="AW583" t="s">
        <v>119</v>
      </c>
      <c r="AX583" t="s">
        <v>152</v>
      </c>
      <c r="AY583" t="s">
        <v>153</v>
      </c>
      <c r="AZ583" t="s">
        <v>350</v>
      </c>
      <c r="BA583" t="s">
        <v>155</v>
      </c>
      <c r="BB583" t="s">
        <v>4799</v>
      </c>
      <c r="BC583" t="s">
        <v>4800</v>
      </c>
      <c r="BD583" s="1">
        <v>44991</v>
      </c>
      <c r="BE583" t="s">
        <v>4801</v>
      </c>
      <c r="BF583" t="s">
        <v>74</v>
      </c>
      <c r="BI583" t="s">
        <v>72</v>
      </c>
      <c r="BJ583" t="s">
        <v>74</v>
      </c>
    </row>
    <row r="584" spans="1:62" x14ac:dyDescent="0.25">
      <c r="A584" s="5">
        <f>COUNTIF($B$1:B584,REPORTE!$C$3)</f>
        <v>1</v>
      </c>
      <c r="B584" s="3">
        <v>220350</v>
      </c>
      <c r="C584" t="s">
        <v>59</v>
      </c>
      <c r="D584" t="s">
        <v>60</v>
      </c>
      <c r="E584" t="s">
        <v>61</v>
      </c>
      <c r="F584" t="s">
        <v>1701</v>
      </c>
      <c r="G584" t="s">
        <v>1702</v>
      </c>
      <c r="H584" t="s">
        <v>64</v>
      </c>
      <c r="I584" t="s">
        <v>65</v>
      </c>
      <c r="J584" t="s">
        <v>121</v>
      </c>
      <c r="K584" t="s">
        <v>4802</v>
      </c>
      <c r="L584" t="s">
        <v>4803</v>
      </c>
      <c r="M584" t="s">
        <v>4804</v>
      </c>
      <c r="N584" t="s">
        <v>70</v>
      </c>
      <c r="O584" t="s">
        <v>4805</v>
      </c>
      <c r="P584" t="s">
        <v>72</v>
      </c>
      <c r="Q584" t="s">
        <v>4806</v>
      </c>
      <c r="R584" t="s">
        <v>74</v>
      </c>
      <c r="S584" t="s">
        <v>75</v>
      </c>
      <c r="T584" t="s">
        <v>75</v>
      </c>
      <c r="U584" t="s">
        <v>76</v>
      </c>
      <c r="V584" t="s">
        <v>77</v>
      </c>
      <c r="W584" t="s">
        <v>4807</v>
      </c>
      <c r="X584" t="s">
        <v>108</v>
      </c>
      <c r="Y584" t="s">
        <v>109</v>
      </c>
      <c r="Z584" t="s">
        <v>81</v>
      </c>
      <c r="AA584" t="s">
        <v>82</v>
      </c>
      <c r="AB584" s="1">
        <v>44927</v>
      </c>
      <c r="AC584" s="1">
        <v>45291</v>
      </c>
      <c r="AD584" t="s">
        <v>83</v>
      </c>
      <c r="AE584" t="s">
        <v>84</v>
      </c>
      <c r="AF584" s="1">
        <v>42430</v>
      </c>
      <c r="AG584" s="3">
        <v>24718962</v>
      </c>
      <c r="AH584" t="s">
        <v>4808</v>
      </c>
      <c r="AI584" s="1">
        <v>28613</v>
      </c>
      <c r="AJ584" t="s">
        <v>111</v>
      </c>
      <c r="AK584" t="s">
        <v>370</v>
      </c>
      <c r="AL584" t="s">
        <v>605</v>
      </c>
      <c r="AM584" t="s">
        <v>457</v>
      </c>
      <c r="AN584" t="str">
        <f t="shared" si="10"/>
        <v>TTITO MAMANI ELIZABETH</v>
      </c>
      <c r="AO584" t="s">
        <v>90</v>
      </c>
      <c r="AP584" s="1">
        <v>40969</v>
      </c>
      <c r="AQ584" t="s">
        <v>4809</v>
      </c>
      <c r="AR584" t="s">
        <v>92</v>
      </c>
      <c r="AS584" t="s">
        <v>93</v>
      </c>
      <c r="AT584" s="1">
        <v>36526</v>
      </c>
      <c r="AU584" s="1">
        <v>36526</v>
      </c>
      <c r="AV584" t="s">
        <v>94</v>
      </c>
      <c r="AW584" t="s">
        <v>95</v>
      </c>
      <c r="AX584" t="s">
        <v>96</v>
      </c>
      <c r="AZ584" t="s">
        <v>4810</v>
      </c>
      <c r="BB584" t="s">
        <v>4811</v>
      </c>
      <c r="BC584" t="s">
        <v>4812</v>
      </c>
      <c r="BD584" t="s">
        <v>100</v>
      </c>
      <c r="BE584" t="s">
        <v>74</v>
      </c>
      <c r="BF584" t="s">
        <v>101</v>
      </c>
      <c r="BI584" t="s">
        <v>72</v>
      </c>
      <c r="BJ584" t="s">
        <v>74</v>
      </c>
    </row>
    <row r="585" spans="1:62" x14ac:dyDescent="0.25">
      <c r="A585" s="5">
        <f>COUNTIF($B$1:B585,REPORTE!$C$3)</f>
        <v>1</v>
      </c>
      <c r="B585" s="3">
        <v>220400</v>
      </c>
      <c r="C585" t="s">
        <v>59</v>
      </c>
      <c r="D585" t="s">
        <v>60</v>
      </c>
      <c r="E585" t="s">
        <v>61</v>
      </c>
      <c r="F585" t="s">
        <v>1701</v>
      </c>
      <c r="G585" t="s">
        <v>1702</v>
      </c>
      <c r="H585" t="s">
        <v>120</v>
      </c>
      <c r="I585" t="s">
        <v>65</v>
      </c>
      <c r="J585" t="s">
        <v>121</v>
      </c>
      <c r="K585" t="s">
        <v>4813</v>
      </c>
      <c r="L585" t="s">
        <v>4814</v>
      </c>
      <c r="M585" t="s">
        <v>4815</v>
      </c>
      <c r="N585" t="s">
        <v>70</v>
      </c>
      <c r="O585" t="s">
        <v>4816</v>
      </c>
      <c r="P585" t="s">
        <v>72</v>
      </c>
      <c r="Q585" t="s">
        <v>4817</v>
      </c>
      <c r="R585" t="s">
        <v>74</v>
      </c>
      <c r="S585" t="s">
        <v>75</v>
      </c>
      <c r="T585" t="s">
        <v>127</v>
      </c>
      <c r="U585" t="s">
        <v>128</v>
      </c>
      <c r="V585" t="s">
        <v>699</v>
      </c>
      <c r="W585" t="s">
        <v>4818</v>
      </c>
      <c r="X585" t="s">
        <v>407</v>
      </c>
      <c r="Y585" t="s">
        <v>408</v>
      </c>
      <c r="Z585" t="s">
        <v>131</v>
      </c>
      <c r="AA585" t="s">
        <v>2562</v>
      </c>
      <c r="AB585" s="1">
        <v>45047</v>
      </c>
      <c r="AC585" s="1">
        <v>46507</v>
      </c>
      <c r="AD585" t="s">
        <v>83</v>
      </c>
      <c r="AE585" t="s">
        <v>84</v>
      </c>
      <c r="AF585" s="1">
        <v>44936</v>
      </c>
      <c r="AG585" s="3">
        <v>24713614</v>
      </c>
      <c r="AH585" t="s">
        <v>4819</v>
      </c>
      <c r="AI585" s="1">
        <v>27742</v>
      </c>
      <c r="AJ585" t="s">
        <v>86</v>
      </c>
      <c r="AK585" t="s">
        <v>4820</v>
      </c>
      <c r="AL585" t="s">
        <v>4821</v>
      </c>
      <c r="AM585" t="s">
        <v>4822</v>
      </c>
      <c r="AN585" t="str">
        <f t="shared" si="10"/>
        <v>QUISPICHO AMAT BELTRAN</v>
      </c>
      <c r="AO585" t="s">
        <v>92</v>
      </c>
      <c r="AP585" s="1">
        <v>44936</v>
      </c>
      <c r="AQ585" t="s">
        <v>74</v>
      </c>
      <c r="AR585" t="s">
        <v>92</v>
      </c>
      <c r="AS585" t="s">
        <v>74</v>
      </c>
      <c r="AT585" s="1">
        <v>44936</v>
      </c>
      <c r="AU585" s="1">
        <v>44936</v>
      </c>
      <c r="AV585" t="s">
        <v>74</v>
      </c>
      <c r="AW585" t="s">
        <v>101</v>
      </c>
      <c r="AX585" t="s">
        <v>136</v>
      </c>
      <c r="AY585" t="s">
        <v>74</v>
      </c>
      <c r="AZ585" t="s">
        <v>74</v>
      </c>
      <c r="BA585" t="s">
        <v>74</v>
      </c>
      <c r="BB585" t="s">
        <v>74</v>
      </c>
      <c r="BC585" t="s">
        <v>74</v>
      </c>
      <c r="BD585" s="1">
        <v>44560</v>
      </c>
      <c r="BE585" t="s">
        <v>4823</v>
      </c>
      <c r="BF585" t="s">
        <v>101</v>
      </c>
      <c r="BI585" t="s">
        <v>72</v>
      </c>
      <c r="BJ585" t="s">
        <v>74</v>
      </c>
    </row>
    <row r="586" spans="1:62" x14ac:dyDescent="0.25">
      <c r="A586" s="5">
        <f>COUNTIF($B$1:B586,REPORTE!$C$3)</f>
        <v>1</v>
      </c>
      <c r="B586" s="3">
        <v>220400</v>
      </c>
      <c r="C586" t="s">
        <v>59</v>
      </c>
      <c r="D586" t="s">
        <v>60</v>
      </c>
      <c r="E586" t="s">
        <v>61</v>
      </c>
      <c r="F586" t="s">
        <v>1701</v>
      </c>
      <c r="G586" t="s">
        <v>1702</v>
      </c>
      <c r="H586" t="s">
        <v>120</v>
      </c>
      <c r="I586" t="s">
        <v>65</v>
      </c>
      <c r="J586" t="s">
        <v>121</v>
      </c>
      <c r="K586" t="s">
        <v>4813</v>
      </c>
      <c r="L586" t="s">
        <v>4814</v>
      </c>
      <c r="M586" t="s">
        <v>4815</v>
      </c>
      <c r="N586" t="s">
        <v>70</v>
      </c>
      <c r="O586" t="s">
        <v>4816</v>
      </c>
      <c r="P586" t="s">
        <v>72</v>
      </c>
      <c r="Q586" t="s">
        <v>4824</v>
      </c>
      <c r="R586" t="s">
        <v>74</v>
      </c>
      <c r="S586" t="s">
        <v>75</v>
      </c>
      <c r="T586" t="s">
        <v>75</v>
      </c>
      <c r="U586" t="s">
        <v>140</v>
      </c>
      <c r="V586" t="s">
        <v>141</v>
      </c>
      <c r="W586" t="s">
        <v>142</v>
      </c>
      <c r="X586" t="s">
        <v>74</v>
      </c>
      <c r="Y586" t="s">
        <v>143</v>
      </c>
      <c r="Z586" t="s">
        <v>1146</v>
      </c>
      <c r="AA586" t="s">
        <v>82</v>
      </c>
      <c r="AB586" s="1">
        <v>44987</v>
      </c>
      <c r="AC586" s="1">
        <v>45291</v>
      </c>
      <c r="AD586" t="s">
        <v>145</v>
      </c>
      <c r="AE586" t="s">
        <v>146</v>
      </c>
      <c r="AF586" t="s">
        <v>100</v>
      </c>
      <c r="AG586" s="3">
        <v>24717258</v>
      </c>
      <c r="AH586" t="s">
        <v>1905</v>
      </c>
      <c r="AI586" s="1">
        <v>27382</v>
      </c>
      <c r="AJ586" t="s">
        <v>86</v>
      </c>
      <c r="AK586" t="s">
        <v>1510</v>
      </c>
      <c r="AL586" t="s">
        <v>937</v>
      </c>
      <c r="AM586" t="s">
        <v>1906</v>
      </c>
      <c r="AN586" t="str">
        <f t="shared" si="10"/>
        <v>YANQUE MEDRANO JILMAR JULIAN</v>
      </c>
      <c r="AO586" t="s">
        <v>90</v>
      </c>
      <c r="AP586" s="1">
        <v>2</v>
      </c>
      <c r="AQ586" t="s">
        <v>1907</v>
      </c>
      <c r="AR586" t="s">
        <v>150</v>
      </c>
      <c r="AS586" t="s">
        <v>101</v>
      </c>
      <c r="AT586" s="1">
        <v>2</v>
      </c>
      <c r="AU586" s="1">
        <v>2</v>
      </c>
      <c r="AV586" t="s">
        <v>420</v>
      </c>
      <c r="AW586" t="s">
        <v>95</v>
      </c>
      <c r="AX586" t="s">
        <v>200</v>
      </c>
      <c r="AY586" t="s">
        <v>153</v>
      </c>
      <c r="AZ586" t="s">
        <v>879</v>
      </c>
      <c r="BA586" t="s">
        <v>155</v>
      </c>
      <c r="BB586" t="s">
        <v>1908</v>
      </c>
      <c r="BC586" t="s">
        <v>1909</v>
      </c>
      <c r="BD586" s="1">
        <v>44994</v>
      </c>
      <c r="BE586" t="s">
        <v>4825</v>
      </c>
      <c r="BF586" t="s">
        <v>74</v>
      </c>
      <c r="BI586" t="s">
        <v>72</v>
      </c>
      <c r="BJ586" t="s">
        <v>74</v>
      </c>
    </row>
    <row r="587" spans="1:62" x14ac:dyDescent="0.25">
      <c r="A587" s="5">
        <f>COUNTIF($B$1:B587,REPORTE!$C$3)</f>
        <v>1</v>
      </c>
      <c r="B587" s="3">
        <v>220400</v>
      </c>
      <c r="C587" t="s">
        <v>59</v>
      </c>
      <c r="D587" t="s">
        <v>60</v>
      </c>
      <c r="E587" t="s">
        <v>61</v>
      </c>
      <c r="F587" t="s">
        <v>1701</v>
      </c>
      <c r="G587" t="s">
        <v>1702</v>
      </c>
      <c r="H587" t="s">
        <v>120</v>
      </c>
      <c r="I587" t="s">
        <v>65</v>
      </c>
      <c r="J587" t="s">
        <v>121</v>
      </c>
      <c r="K587" t="s">
        <v>4813</v>
      </c>
      <c r="L587" t="s">
        <v>4814</v>
      </c>
      <c r="M587" t="s">
        <v>4815</v>
      </c>
      <c r="N587" t="s">
        <v>70</v>
      </c>
      <c r="O587" t="s">
        <v>4816</v>
      </c>
      <c r="P587" t="s">
        <v>72</v>
      </c>
      <c r="Q587" t="s">
        <v>4826</v>
      </c>
      <c r="R587" t="s">
        <v>74</v>
      </c>
      <c r="S587" t="s">
        <v>75</v>
      </c>
      <c r="T587" t="s">
        <v>75</v>
      </c>
      <c r="U587" t="s">
        <v>160</v>
      </c>
      <c r="V587" t="s">
        <v>77</v>
      </c>
      <c r="W587" t="s">
        <v>689</v>
      </c>
      <c r="X587" t="s">
        <v>181</v>
      </c>
      <c r="Y587" t="s">
        <v>143</v>
      </c>
      <c r="Z587" t="s">
        <v>81</v>
      </c>
      <c r="AA587" t="s">
        <v>82</v>
      </c>
      <c r="AD587" t="s">
        <v>83</v>
      </c>
      <c r="AE587" t="s">
        <v>84</v>
      </c>
      <c r="AF587" s="1">
        <v>36526</v>
      </c>
      <c r="AG587" s="3">
        <v>24660086</v>
      </c>
      <c r="AH587" t="s">
        <v>4827</v>
      </c>
      <c r="AI587" s="1">
        <v>22051</v>
      </c>
      <c r="AJ587" t="s">
        <v>86</v>
      </c>
      <c r="AK587" t="s">
        <v>2629</v>
      </c>
      <c r="AL587" t="s">
        <v>2819</v>
      </c>
      <c r="AM587" t="s">
        <v>4828</v>
      </c>
      <c r="AN587" t="str">
        <f t="shared" si="10"/>
        <v>BOLAÑOS CALLO ALBERTO JUAN</v>
      </c>
      <c r="AO587" t="s">
        <v>92</v>
      </c>
      <c r="AP587" t="s">
        <v>100</v>
      </c>
      <c r="AQ587" t="s">
        <v>119</v>
      </c>
      <c r="AR587" t="s">
        <v>92</v>
      </c>
      <c r="AS587" t="s">
        <v>101</v>
      </c>
      <c r="AT587" t="s">
        <v>100</v>
      </c>
      <c r="AU587" t="s">
        <v>100</v>
      </c>
      <c r="AV587" t="s">
        <v>119</v>
      </c>
      <c r="AW587" t="s">
        <v>95</v>
      </c>
      <c r="AX587" t="s">
        <v>136</v>
      </c>
      <c r="AZ587" t="s">
        <v>119</v>
      </c>
      <c r="BB587" t="s">
        <v>4829</v>
      </c>
      <c r="BC587" t="s">
        <v>4830</v>
      </c>
      <c r="BD587" t="s">
        <v>100</v>
      </c>
      <c r="BE587" t="s">
        <v>74</v>
      </c>
      <c r="BF587" t="s">
        <v>101</v>
      </c>
      <c r="BI587" t="s">
        <v>72</v>
      </c>
      <c r="BJ587" t="s">
        <v>74</v>
      </c>
    </row>
    <row r="588" spans="1:62" x14ac:dyDescent="0.25">
      <c r="A588" s="5">
        <f>COUNTIF($B$1:B588,REPORTE!$C$3)</f>
        <v>1</v>
      </c>
      <c r="B588" s="3">
        <v>220400</v>
      </c>
      <c r="C588" t="s">
        <v>59</v>
      </c>
      <c r="D588" t="s">
        <v>60</v>
      </c>
      <c r="E588" t="s">
        <v>61</v>
      </c>
      <c r="F588" t="s">
        <v>1701</v>
      </c>
      <c r="G588" t="s">
        <v>1702</v>
      </c>
      <c r="H588" t="s">
        <v>120</v>
      </c>
      <c r="I588" t="s">
        <v>65</v>
      </c>
      <c r="J588" t="s">
        <v>121</v>
      </c>
      <c r="K588" t="s">
        <v>4813</v>
      </c>
      <c r="L588" t="s">
        <v>4814</v>
      </c>
      <c r="M588" t="s">
        <v>4815</v>
      </c>
      <c r="N588" t="s">
        <v>70</v>
      </c>
      <c r="O588" t="s">
        <v>4816</v>
      </c>
      <c r="P588" t="s">
        <v>72</v>
      </c>
      <c r="Q588" t="s">
        <v>4831</v>
      </c>
      <c r="R588" t="s">
        <v>74</v>
      </c>
      <c r="S588" t="s">
        <v>75</v>
      </c>
      <c r="T588" t="s">
        <v>75</v>
      </c>
      <c r="U588" t="s">
        <v>160</v>
      </c>
      <c r="V588" t="s">
        <v>77</v>
      </c>
      <c r="W588" t="s">
        <v>4832</v>
      </c>
      <c r="X588" t="s">
        <v>181</v>
      </c>
      <c r="Y588" t="s">
        <v>143</v>
      </c>
      <c r="Z588" t="s">
        <v>81</v>
      </c>
      <c r="AA588" t="s">
        <v>82</v>
      </c>
      <c r="AD588" t="s">
        <v>83</v>
      </c>
      <c r="AE588" t="s">
        <v>84</v>
      </c>
      <c r="AF588" s="1">
        <v>36526</v>
      </c>
      <c r="AG588" s="3">
        <v>2410690</v>
      </c>
      <c r="AH588" t="s">
        <v>4833</v>
      </c>
      <c r="AI588" s="1">
        <v>24883</v>
      </c>
      <c r="AJ588" t="s">
        <v>111</v>
      </c>
      <c r="AK588" t="s">
        <v>497</v>
      </c>
      <c r="AL588" t="s">
        <v>4834</v>
      </c>
      <c r="AM588" t="s">
        <v>4835</v>
      </c>
      <c r="AN588" t="str">
        <f t="shared" si="10"/>
        <v>PINEDA RUELAS JULIA NELIDA</v>
      </c>
      <c r="AO588" t="s">
        <v>92</v>
      </c>
      <c r="AP588" t="s">
        <v>100</v>
      </c>
      <c r="AQ588" t="s">
        <v>119</v>
      </c>
      <c r="AR588" t="s">
        <v>92</v>
      </c>
      <c r="AS588" t="s">
        <v>101</v>
      </c>
      <c r="AT588" t="s">
        <v>100</v>
      </c>
      <c r="AU588" t="s">
        <v>100</v>
      </c>
      <c r="AV588" t="s">
        <v>119</v>
      </c>
      <c r="AW588" t="s">
        <v>95</v>
      </c>
      <c r="AX588" t="s">
        <v>96</v>
      </c>
      <c r="AZ588" t="s">
        <v>119</v>
      </c>
      <c r="BB588" t="s">
        <v>4836</v>
      </c>
      <c r="BC588" t="s">
        <v>4837</v>
      </c>
      <c r="BD588" t="s">
        <v>100</v>
      </c>
      <c r="BE588" t="s">
        <v>74</v>
      </c>
      <c r="BF588" t="s">
        <v>101</v>
      </c>
      <c r="BI588" t="s">
        <v>72</v>
      </c>
      <c r="BJ588" t="s">
        <v>74</v>
      </c>
    </row>
    <row r="589" spans="1:62" x14ac:dyDescent="0.25">
      <c r="A589" s="5">
        <f>COUNTIF($B$1:B589,REPORTE!$C$3)</f>
        <v>1</v>
      </c>
      <c r="B589" s="3">
        <v>220400</v>
      </c>
      <c r="C589" t="s">
        <v>59</v>
      </c>
      <c r="D589" t="s">
        <v>60</v>
      </c>
      <c r="E589" t="s">
        <v>61</v>
      </c>
      <c r="F589" t="s">
        <v>1701</v>
      </c>
      <c r="G589" t="s">
        <v>1702</v>
      </c>
      <c r="H589" t="s">
        <v>120</v>
      </c>
      <c r="I589" t="s">
        <v>65</v>
      </c>
      <c r="J589" t="s">
        <v>121</v>
      </c>
      <c r="K589" t="s">
        <v>4813</v>
      </c>
      <c r="L589" t="s">
        <v>4814</v>
      </c>
      <c r="M589" t="s">
        <v>4815</v>
      </c>
      <c r="N589" t="s">
        <v>70</v>
      </c>
      <c r="O589" t="s">
        <v>4816</v>
      </c>
      <c r="P589" t="s">
        <v>72</v>
      </c>
      <c r="Q589" t="s">
        <v>4838</v>
      </c>
      <c r="R589" t="s">
        <v>74</v>
      </c>
      <c r="S589" t="s">
        <v>75</v>
      </c>
      <c r="T589" t="s">
        <v>75</v>
      </c>
      <c r="U589" t="s">
        <v>160</v>
      </c>
      <c r="V589" t="s">
        <v>77</v>
      </c>
      <c r="W589" t="s">
        <v>4839</v>
      </c>
      <c r="X589" t="s">
        <v>108</v>
      </c>
      <c r="Y589" t="s">
        <v>109</v>
      </c>
      <c r="Z589" t="s">
        <v>81</v>
      </c>
      <c r="AA589" t="s">
        <v>82</v>
      </c>
      <c r="AD589" t="s">
        <v>83</v>
      </c>
      <c r="AE589" t="s">
        <v>84</v>
      </c>
      <c r="AF589" s="1">
        <v>42795</v>
      </c>
      <c r="AG589" s="3">
        <v>24716725</v>
      </c>
      <c r="AH589" t="s">
        <v>4840</v>
      </c>
      <c r="AI589" s="1">
        <v>28223</v>
      </c>
      <c r="AJ589" t="s">
        <v>86</v>
      </c>
      <c r="AK589" t="s">
        <v>370</v>
      </c>
      <c r="AL589" t="s">
        <v>4662</v>
      </c>
      <c r="AM589" t="s">
        <v>4841</v>
      </c>
      <c r="AN589" t="str">
        <f t="shared" si="10"/>
        <v>TTITO JALIXTO EFRAIN</v>
      </c>
      <c r="AO589" t="s">
        <v>90</v>
      </c>
      <c r="AP589" s="1">
        <v>2</v>
      </c>
      <c r="AQ589" t="s">
        <v>101</v>
      </c>
      <c r="AR589" t="s">
        <v>92</v>
      </c>
      <c r="AS589" t="s">
        <v>101</v>
      </c>
      <c r="AT589" t="s">
        <v>100</v>
      </c>
      <c r="AU589" t="s">
        <v>100</v>
      </c>
      <c r="AV589" t="s">
        <v>101</v>
      </c>
      <c r="AW589" t="s">
        <v>95</v>
      </c>
      <c r="AX589" t="s">
        <v>136</v>
      </c>
      <c r="AZ589" t="s">
        <v>101</v>
      </c>
      <c r="BB589" t="s">
        <v>4842</v>
      </c>
      <c r="BC589" t="s">
        <v>119</v>
      </c>
      <c r="BD589" t="s">
        <v>100</v>
      </c>
      <c r="BE589" t="s">
        <v>74</v>
      </c>
      <c r="BF589" t="s">
        <v>101</v>
      </c>
      <c r="BI589" t="s">
        <v>72</v>
      </c>
      <c r="BJ589" t="s">
        <v>74</v>
      </c>
    </row>
    <row r="590" spans="1:62" x14ac:dyDescent="0.25">
      <c r="A590" s="5">
        <f>COUNTIF($B$1:B590,REPORTE!$C$3)</f>
        <v>1</v>
      </c>
      <c r="B590" s="3">
        <v>220400</v>
      </c>
      <c r="C590" t="s">
        <v>59</v>
      </c>
      <c r="D590" t="s">
        <v>60</v>
      </c>
      <c r="E590" t="s">
        <v>61</v>
      </c>
      <c r="F590" t="s">
        <v>1701</v>
      </c>
      <c r="G590" t="s">
        <v>1702</v>
      </c>
      <c r="H590" t="s">
        <v>120</v>
      </c>
      <c r="I590" t="s">
        <v>65</v>
      </c>
      <c r="J590" t="s">
        <v>121</v>
      </c>
      <c r="K590" t="s">
        <v>4813</v>
      </c>
      <c r="L590" t="s">
        <v>4814</v>
      </c>
      <c r="M590" t="s">
        <v>4815</v>
      </c>
      <c r="N590" t="s">
        <v>70</v>
      </c>
      <c r="O590" t="s">
        <v>4816</v>
      </c>
      <c r="P590" t="s">
        <v>72</v>
      </c>
      <c r="Q590" t="s">
        <v>4843</v>
      </c>
      <c r="R590" t="s">
        <v>74</v>
      </c>
      <c r="S590" t="s">
        <v>75</v>
      </c>
      <c r="T590" t="s">
        <v>75</v>
      </c>
      <c r="U590" t="s">
        <v>160</v>
      </c>
      <c r="V590" t="s">
        <v>77</v>
      </c>
      <c r="W590" t="s">
        <v>4844</v>
      </c>
      <c r="X590" t="s">
        <v>108</v>
      </c>
      <c r="Y590" t="s">
        <v>109</v>
      </c>
      <c r="Z590" t="s">
        <v>81</v>
      </c>
      <c r="AA590" t="s">
        <v>82</v>
      </c>
      <c r="AD590" t="s">
        <v>83</v>
      </c>
      <c r="AE590" t="s">
        <v>84</v>
      </c>
      <c r="AF590" s="1">
        <v>44256</v>
      </c>
      <c r="AG590" s="3">
        <v>40560372</v>
      </c>
      <c r="AH590" t="s">
        <v>4845</v>
      </c>
      <c r="AI590" s="1">
        <v>29297</v>
      </c>
      <c r="AJ590" t="s">
        <v>111</v>
      </c>
      <c r="AK590" t="s">
        <v>1744</v>
      </c>
      <c r="AL590" t="s">
        <v>311</v>
      </c>
      <c r="AM590" t="s">
        <v>3386</v>
      </c>
      <c r="AN590" t="str">
        <f t="shared" si="10"/>
        <v>CHOQUE HUAMAN SONIA</v>
      </c>
      <c r="AO590" t="s">
        <v>90</v>
      </c>
      <c r="AP590" s="1">
        <v>2</v>
      </c>
      <c r="AQ590" t="s">
        <v>119</v>
      </c>
      <c r="AR590" t="s">
        <v>92</v>
      </c>
      <c r="AS590" t="s">
        <v>101</v>
      </c>
      <c r="AT590" s="1">
        <v>2</v>
      </c>
      <c r="AU590" s="1">
        <v>2</v>
      </c>
      <c r="AV590" t="s">
        <v>94</v>
      </c>
      <c r="AW590" t="s">
        <v>101</v>
      </c>
      <c r="AX590" t="s">
        <v>200</v>
      </c>
      <c r="AY590" t="s">
        <v>74</v>
      </c>
      <c r="AZ590" t="s">
        <v>830</v>
      </c>
      <c r="BA590" t="s">
        <v>155</v>
      </c>
      <c r="BB590" t="s">
        <v>74</v>
      </c>
      <c r="BC590" t="s">
        <v>74</v>
      </c>
      <c r="BD590" t="s">
        <v>100</v>
      </c>
      <c r="BE590" t="s">
        <v>74</v>
      </c>
      <c r="BF590" t="s">
        <v>101</v>
      </c>
      <c r="BI590" t="s">
        <v>72</v>
      </c>
      <c r="BJ590" t="s">
        <v>74</v>
      </c>
    </row>
    <row r="591" spans="1:62" x14ac:dyDescent="0.25">
      <c r="A591" s="5">
        <f>COUNTIF($B$1:B591,REPORTE!$C$3)</f>
        <v>1</v>
      </c>
      <c r="B591" s="3">
        <v>220400</v>
      </c>
      <c r="C591" t="s">
        <v>59</v>
      </c>
      <c r="D591" t="s">
        <v>60</v>
      </c>
      <c r="E591" t="s">
        <v>61</v>
      </c>
      <c r="F591" t="s">
        <v>1701</v>
      </c>
      <c r="G591" t="s">
        <v>1702</v>
      </c>
      <c r="H591" t="s">
        <v>120</v>
      </c>
      <c r="I591" t="s">
        <v>65</v>
      </c>
      <c r="J591" t="s">
        <v>121</v>
      </c>
      <c r="K591" t="s">
        <v>4813</v>
      </c>
      <c r="L591" t="s">
        <v>4814</v>
      </c>
      <c r="M591" t="s">
        <v>4815</v>
      </c>
      <c r="N591" t="s">
        <v>70</v>
      </c>
      <c r="O591" t="s">
        <v>4816</v>
      </c>
      <c r="P591" t="s">
        <v>72</v>
      </c>
      <c r="Q591" t="s">
        <v>4846</v>
      </c>
      <c r="R591" t="s">
        <v>74</v>
      </c>
      <c r="S591" t="s">
        <v>75</v>
      </c>
      <c r="T591" t="s">
        <v>75</v>
      </c>
      <c r="U591" t="s">
        <v>160</v>
      </c>
      <c r="V591" t="s">
        <v>77</v>
      </c>
      <c r="W591" t="s">
        <v>4847</v>
      </c>
      <c r="X591" t="s">
        <v>181</v>
      </c>
      <c r="Y591" t="s">
        <v>143</v>
      </c>
      <c r="Z591" t="s">
        <v>81</v>
      </c>
      <c r="AA591" t="s">
        <v>82</v>
      </c>
      <c r="AD591" t="s">
        <v>83</v>
      </c>
      <c r="AE591" t="s">
        <v>84</v>
      </c>
      <c r="AF591" s="1">
        <v>44256</v>
      </c>
      <c r="AG591" s="3">
        <v>42899312</v>
      </c>
      <c r="AH591" t="s">
        <v>4848</v>
      </c>
      <c r="AI591" s="1">
        <v>29639</v>
      </c>
      <c r="AJ591" t="s">
        <v>86</v>
      </c>
      <c r="AK591" t="s">
        <v>605</v>
      </c>
      <c r="AL591" t="s">
        <v>714</v>
      </c>
      <c r="AM591" t="s">
        <v>4849</v>
      </c>
      <c r="AN591" t="str">
        <f t="shared" ref="AN591:AN644" si="11">CONCATENATE(AK591," ",AL591," ",AM591)</f>
        <v>MAMANI CHALLCO ADOLFO</v>
      </c>
      <c r="AO591" t="s">
        <v>90</v>
      </c>
      <c r="AP591" s="1">
        <v>2</v>
      </c>
      <c r="AQ591" t="s">
        <v>119</v>
      </c>
      <c r="AR591" t="s">
        <v>92</v>
      </c>
      <c r="AS591" t="s">
        <v>101</v>
      </c>
      <c r="AT591" s="1">
        <v>2</v>
      </c>
      <c r="AU591" s="1">
        <v>2</v>
      </c>
      <c r="AV591" t="s">
        <v>94</v>
      </c>
      <c r="AW591" t="s">
        <v>101</v>
      </c>
      <c r="AX591" t="s">
        <v>200</v>
      </c>
      <c r="AY591" t="s">
        <v>74</v>
      </c>
      <c r="AZ591" t="s">
        <v>201</v>
      </c>
      <c r="BA591" t="s">
        <v>155</v>
      </c>
      <c r="BB591" t="s">
        <v>74</v>
      </c>
      <c r="BC591" t="s">
        <v>74</v>
      </c>
      <c r="BD591" t="s">
        <v>100</v>
      </c>
      <c r="BE591" t="s">
        <v>74</v>
      </c>
      <c r="BF591" t="s">
        <v>101</v>
      </c>
      <c r="BI591" t="s">
        <v>72</v>
      </c>
      <c r="BJ591" t="s">
        <v>74</v>
      </c>
    </row>
    <row r="592" spans="1:62" x14ac:dyDescent="0.25">
      <c r="A592" s="5">
        <f>COUNTIF($B$1:B592,REPORTE!$C$3)</f>
        <v>1</v>
      </c>
      <c r="B592" s="3">
        <v>220400</v>
      </c>
      <c r="C592" t="s">
        <v>59</v>
      </c>
      <c r="D592" t="s">
        <v>60</v>
      </c>
      <c r="E592" t="s">
        <v>61</v>
      </c>
      <c r="F592" t="s">
        <v>1701</v>
      </c>
      <c r="G592" t="s">
        <v>1702</v>
      </c>
      <c r="H592" t="s">
        <v>120</v>
      </c>
      <c r="I592" t="s">
        <v>65</v>
      </c>
      <c r="J592" t="s">
        <v>121</v>
      </c>
      <c r="K592" t="s">
        <v>4813</v>
      </c>
      <c r="L592" t="s">
        <v>4814</v>
      </c>
      <c r="M592" t="s">
        <v>4815</v>
      </c>
      <c r="N592" t="s">
        <v>70</v>
      </c>
      <c r="O592" t="s">
        <v>4816</v>
      </c>
      <c r="P592" t="s">
        <v>72</v>
      </c>
      <c r="Q592" t="s">
        <v>4850</v>
      </c>
      <c r="R592" t="s">
        <v>74</v>
      </c>
      <c r="S592" t="s">
        <v>75</v>
      </c>
      <c r="T592" t="s">
        <v>75</v>
      </c>
      <c r="U592" t="s">
        <v>160</v>
      </c>
      <c r="V592" t="s">
        <v>77</v>
      </c>
      <c r="W592" t="s">
        <v>4851</v>
      </c>
      <c r="X592" t="s">
        <v>181</v>
      </c>
      <c r="Y592" t="s">
        <v>143</v>
      </c>
      <c r="Z592" t="s">
        <v>81</v>
      </c>
      <c r="AA592" t="s">
        <v>82</v>
      </c>
      <c r="AD592" t="s">
        <v>83</v>
      </c>
      <c r="AE592" t="s">
        <v>84</v>
      </c>
      <c r="AF592" s="1">
        <v>40238</v>
      </c>
      <c r="AG592" s="3">
        <v>23853985</v>
      </c>
      <c r="AH592" t="s">
        <v>4852</v>
      </c>
      <c r="AI592" s="1">
        <v>23742</v>
      </c>
      <c r="AJ592" t="s">
        <v>86</v>
      </c>
      <c r="AK592" t="s">
        <v>4853</v>
      </c>
      <c r="AL592" t="s">
        <v>4854</v>
      </c>
      <c r="AM592" t="s">
        <v>371</v>
      </c>
      <c r="AN592" t="str">
        <f t="shared" si="11"/>
        <v>HUACAC HUAÑAC JAIME</v>
      </c>
      <c r="AO592" t="s">
        <v>90</v>
      </c>
      <c r="AP592" t="s">
        <v>100</v>
      </c>
      <c r="AQ592" t="s">
        <v>119</v>
      </c>
      <c r="AR592" t="s">
        <v>92</v>
      </c>
      <c r="AS592" t="s">
        <v>101</v>
      </c>
      <c r="AT592" t="s">
        <v>100</v>
      </c>
      <c r="AU592" t="s">
        <v>100</v>
      </c>
      <c r="AV592" t="s">
        <v>119</v>
      </c>
      <c r="AW592" t="s">
        <v>95</v>
      </c>
      <c r="AX592" t="s">
        <v>96</v>
      </c>
      <c r="AZ592" t="s">
        <v>4855</v>
      </c>
      <c r="BB592" t="s">
        <v>4856</v>
      </c>
      <c r="BC592" t="s">
        <v>119</v>
      </c>
      <c r="BD592" t="s">
        <v>100</v>
      </c>
      <c r="BE592" t="s">
        <v>74</v>
      </c>
      <c r="BF592" t="s">
        <v>101</v>
      </c>
      <c r="BI592" t="s">
        <v>72</v>
      </c>
      <c r="BJ592" t="s">
        <v>74</v>
      </c>
    </row>
    <row r="593" spans="1:62" x14ac:dyDescent="0.25">
      <c r="A593" s="5">
        <f>COUNTIF($B$1:B593,REPORTE!$C$3)</f>
        <v>1</v>
      </c>
      <c r="B593" s="3">
        <v>220327</v>
      </c>
      <c r="C593" t="s">
        <v>59</v>
      </c>
      <c r="D593" t="s">
        <v>60</v>
      </c>
      <c r="E593" t="s">
        <v>61</v>
      </c>
      <c r="F593" t="s">
        <v>1701</v>
      </c>
      <c r="G593" t="s">
        <v>4006</v>
      </c>
      <c r="H593" t="s">
        <v>64</v>
      </c>
      <c r="I593" t="s">
        <v>65</v>
      </c>
      <c r="J593" t="s">
        <v>66</v>
      </c>
      <c r="K593" t="s">
        <v>4857</v>
      </c>
      <c r="L593" t="s">
        <v>4858</v>
      </c>
      <c r="M593" t="s">
        <v>4859</v>
      </c>
      <c r="N593" t="s">
        <v>70</v>
      </c>
      <c r="O593" t="s">
        <v>4860</v>
      </c>
      <c r="P593" t="s">
        <v>72</v>
      </c>
      <c r="Q593" t="s">
        <v>4861</v>
      </c>
      <c r="R593" t="s">
        <v>74</v>
      </c>
      <c r="S593" t="s">
        <v>75</v>
      </c>
      <c r="T593" t="s">
        <v>75</v>
      </c>
      <c r="U593" t="s">
        <v>76</v>
      </c>
      <c r="V593" t="s">
        <v>77</v>
      </c>
      <c r="W593" t="s">
        <v>4862</v>
      </c>
      <c r="X593" t="s">
        <v>181</v>
      </c>
      <c r="Y593" t="s">
        <v>143</v>
      </c>
      <c r="Z593" t="s">
        <v>81</v>
      </c>
      <c r="AA593" t="s">
        <v>82</v>
      </c>
      <c r="AB593" s="1">
        <v>44927</v>
      </c>
      <c r="AC593" s="1">
        <v>45291</v>
      </c>
      <c r="AD593" t="s">
        <v>83</v>
      </c>
      <c r="AE593" t="s">
        <v>84</v>
      </c>
      <c r="AF593" s="1">
        <v>36526</v>
      </c>
      <c r="AG593" s="3">
        <v>24674127</v>
      </c>
      <c r="AH593" t="s">
        <v>4863</v>
      </c>
      <c r="AI593" s="1">
        <v>22610</v>
      </c>
      <c r="AJ593" t="s">
        <v>86</v>
      </c>
      <c r="AK593" t="s">
        <v>2494</v>
      </c>
      <c r="AL593" t="s">
        <v>4864</v>
      </c>
      <c r="AM593" t="s">
        <v>4865</v>
      </c>
      <c r="AN593" t="str">
        <f t="shared" si="11"/>
        <v>CHIPANA LACUTA ERASMO</v>
      </c>
      <c r="AO593" t="s">
        <v>92</v>
      </c>
      <c r="AP593" t="s">
        <v>100</v>
      </c>
      <c r="AQ593" t="s">
        <v>119</v>
      </c>
      <c r="AR593" t="s">
        <v>92</v>
      </c>
      <c r="AS593" t="s">
        <v>119</v>
      </c>
      <c r="AT593" t="s">
        <v>100</v>
      </c>
      <c r="AU593" t="s">
        <v>100</v>
      </c>
      <c r="AV593" t="s">
        <v>119</v>
      </c>
      <c r="AW593" t="s">
        <v>95</v>
      </c>
      <c r="AX593" t="s">
        <v>136</v>
      </c>
      <c r="AZ593" t="s">
        <v>4866</v>
      </c>
      <c r="BB593" t="s">
        <v>4867</v>
      </c>
      <c r="BC593" t="s">
        <v>119</v>
      </c>
      <c r="BD593" t="s">
        <v>100</v>
      </c>
      <c r="BE593" t="s">
        <v>74</v>
      </c>
      <c r="BF593" t="s">
        <v>101</v>
      </c>
      <c r="BI593" t="s">
        <v>72</v>
      </c>
      <c r="BJ593" t="s">
        <v>74</v>
      </c>
    </row>
    <row r="594" spans="1:62" x14ac:dyDescent="0.25">
      <c r="A594" s="5">
        <f>COUNTIF($B$1:B594,REPORTE!$C$3)</f>
        <v>1</v>
      </c>
      <c r="B594" s="3">
        <v>220319</v>
      </c>
      <c r="C594" t="s">
        <v>59</v>
      </c>
      <c r="D594" t="s">
        <v>60</v>
      </c>
      <c r="E594" t="s">
        <v>61</v>
      </c>
      <c r="F594" t="s">
        <v>1701</v>
      </c>
      <c r="G594" t="s">
        <v>4006</v>
      </c>
      <c r="H594" t="s">
        <v>64</v>
      </c>
      <c r="I594" t="s">
        <v>65</v>
      </c>
      <c r="J594" t="s">
        <v>1345</v>
      </c>
      <c r="K594" t="s">
        <v>4868</v>
      </c>
      <c r="L594" t="s">
        <v>4869</v>
      </c>
      <c r="M594" t="s">
        <v>4870</v>
      </c>
      <c r="N594" t="s">
        <v>70</v>
      </c>
      <c r="O594" t="s">
        <v>4871</v>
      </c>
      <c r="P594" t="s">
        <v>72</v>
      </c>
      <c r="Q594" t="s">
        <v>4872</v>
      </c>
      <c r="R594" t="s">
        <v>74</v>
      </c>
      <c r="S594" t="s">
        <v>75</v>
      </c>
      <c r="T594" t="s">
        <v>75</v>
      </c>
      <c r="U594" t="s">
        <v>160</v>
      </c>
      <c r="V594" t="s">
        <v>141</v>
      </c>
      <c r="W594" t="s">
        <v>4873</v>
      </c>
      <c r="X594" t="s">
        <v>74</v>
      </c>
      <c r="Y594" t="s">
        <v>143</v>
      </c>
      <c r="Z594" t="s">
        <v>81</v>
      </c>
      <c r="AA594" t="s">
        <v>82</v>
      </c>
      <c r="AB594" s="1">
        <v>44986</v>
      </c>
      <c r="AC594" s="1">
        <v>45291</v>
      </c>
      <c r="AD594" t="s">
        <v>83</v>
      </c>
      <c r="AE594" t="s">
        <v>146</v>
      </c>
      <c r="AF594" t="s">
        <v>100</v>
      </c>
      <c r="AG594" s="3">
        <v>24000972</v>
      </c>
      <c r="AH594" t="s">
        <v>4874</v>
      </c>
      <c r="AI594" s="1">
        <v>28393</v>
      </c>
      <c r="AJ594" t="s">
        <v>111</v>
      </c>
      <c r="AK594" t="s">
        <v>582</v>
      </c>
      <c r="AL594" t="s">
        <v>1744</v>
      </c>
      <c r="AM594" t="s">
        <v>4875</v>
      </c>
      <c r="AN594" t="str">
        <f t="shared" si="11"/>
        <v>SURCO CHOQUE MERCEDES</v>
      </c>
      <c r="AO594" t="s">
        <v>90</v>
      </c>
      <c r="AP594" s="1">
        <v>36526</v>
      </c>
      <c r="AQ594" t="s">
        <v>4876</v>
      </c>
      <c r="AR594" t="s">
        <v>150</v>
      </c>
      <c r="AS594" t="s">
        <v>101</v>
      </c>
      <c r="AT594" s="1">
        <v>2</v>
      </c>
      <c r="AU594" s="1">
        <v>2</v>
      </c>
      <c r="AV594" t="s">
        <v>214</v>
      </c>
      <c r="AW594" t="s">
        <v>902</v>
      </c>
      <c r="AX594" t="s">
        <v>200</v>
      </c>
      <c r="AY594" t="s">
        <v>153</v>
      </c>
      <c r="AZ594" t="s">
        <v>830</v>
      </c>
      <c r="BA594" t="s">
        <v>155</v>
      </c>
      <c r="BB594" t="s">
        <v>4877</v>
      </c>
      <c r="BC594" t="s">
        <v>4878</v>
      </c>
      <c r="BD594" s="1">
        <v>44971</v>
      </c>
      <c r="BE594" t="s">
        <v>4879</v>
      </c>
      <c r="BF594" t="s">
        <v>74</v>
      </c>
      <c r="BI594" t="s">
        <v>72</v>
      </c>
      <c r="BJ594" t="s">
        <v>74</v>
      </c>
    </row>
    <row r="595" spans="1:62" x14ac:dyDescent="0.25">
      <c r="A595" s="5">
        <f>COUNTIF($B$1:B595,REPORTE!$C$3)</f>
        <v>1</v>
      </c>
      <c r="B595" s="3">
        <v>202077</v>
      </c>
      <c r="C595" t="s">
        <v>59</v>
      </c>
      <c r="D595" t="s">
        <v>60</v>
      </c>
      <c r="E595" t="s">
        <v>61</v>
      </c>
      <c r="F595" t="s">
        <v>1701</v>
      </c>
      <c r="G595" t="s">
        <v>4006</v>
      </c>
      <c r="H595" t="s">
        <v>64</v>
      </c>
      <c r="I595" t="s">
        <v>65</v>
      </c>
      <c r="J595" t="s">
        <v>121</v>
      </c>
      <c r="K595" t="s">
        <v>4880</v>
      </c>
      <c r="L595" t="s">
        <v>4881</v>
      </c>
      <c r="M595" t="s">
        <v>4882</v>
      </c>
      <c r="N595" t="s">
        <v>70</v>
      </c>
      <c r="O595" t="s">
        <v>4883</v>
      </c>
      <c r="P595" t="s">
        <v>72</v>
      </c>
      <c r="Q595" t="s">
        <v>4884</v>
      </c>
      <c r="R595" t="s">
        <v>74</v>
      </c>
      <c r="S595" t="s">
        <v>75</v>
      </c>
      <c r="T595" t="s">
        <v>75</v>
      </c>
      <c r="U595" t="s">
        <v>76</v>
      </c>
      <c r="V595" t="s">
        <v>141</v>
      </c>
      <c r="W595" t="s">
        <v>4885</v>
      </c>
      <c r="X595" t="s">
        <v>74</v>
      </c>
      <c r="Y595" t="s">
        <v>143</v>
      </c>
      <c r="Z595" t="s">
        <v>81</v>
      </c>
      <c r="AA595" t="s">
        <v>82</v>
      </c>
      <c r="AB595" s="1">
        <v>44986</v>
      </c>
      <c r="AC595" s="1">
        <v>45291</v>
      </c>
      <c r="AD595" t="s">
        <v>83</v>
      </c>
      <c r="AE595" t="s">
        <v>146</v>
      </c>
      <c r="AF595" t="s">
        <v>100</v>
      </c>
      <c r="AG595" s="3">
        <v>41469154</v>
      </c>
      <c r="AH595" t="s">
        <v>4886</v>
      </c>
      <c r="AI595" s="1">
        <v>29901</v>
      </c>
      <c r="AJ595" t="s">
        <v>86</v>
      </c>
      <c r="AK595" t="s">
        <v>842</v>
      </c>
      <c r="AL595" t="s">
        <v>1653</v>
      </c>
      <c r="AM595" t="s">
        <v>656</v>
      </c>
      <c r="AN595" t="str">
        <f t="shared" si="11"/>
        <v>CONDORI HUALLA ALFREDO</v>
      </c>
      <c r="AO595" t="s">
        <v>166</v>
      </c>
      <c r="AP595" s="1">
        <v>36526</v>
      </c>
      <c r="AQ595" t="s">
        <v>101</v>
      </c>
      <c r="AR595" t="s">
        <v>348</v>
      </c>
      <c r="AS595" t="s">
        <v>4887</v>
      </c>
      <c r="AT595" s="1">
        <v>29901</v>
      </c>
      <c r="AU595" s="1">
        <v>29901</v>
      </c>
      <c r="AV595" t="s">
        <v>94</v>
      </c>
      <c r="AW595" t="s">
        <v>119</v>
      </c>
      <c r="AX595" t="s">
        <v>200</v>
      </c>
      <c r="AY595" t="s">
        <v>153</v>
      </c>
      <c r="AZ595" t="s">
        <v>201</v>
      </c>
      <c r="BA595" t="s">
        <v>155</v>
      </c>
      <c r="BB595" t="s">
        <v>4888</v>
      </c>
      <c r="BC595" t="s">
        <v>4889</v>
      </c>
      <c r="BD595" s="1">
        <v>44985</v>
      </c>
      <c r="BE595" t="s">
        <v>4890</v>
      </c>
      <c r="BF595" t="s">
        <v>74</v>
      </c>
      <c r="BI595" t="s">
        <v>72</v>
      </c>
      <c r="BJ595" t="s">
        <v>74</v>
      </c>
    </row>
    <row r="596" spans="1:62" x14ac:dyDescent="0.25">
      <c r="A596" s="5">
        <f>COUNTIF($B$1:B596,REPORTE!$C$3)</f>
        <v>1</v>
      </c>
      <c r="B596" s="3">
        <v>202051</v>
      </c>
      <c r="C596" t="s">
        <v>59</v>
      </c>
      <c r="D596" t="s">
        <v>60</v>
      </c>
      <c r="E596" t="s">
        <v>61</v>
      </c>
      <c r="F596" t="s">
        <v>1701</v>
      </c>
      <c r="G596" t="s">
        <v>4006</v>
      </c>
      <c r="H596" t="s">
        <v>64</v>
      </c>
      <c r="I596" t="s">
        <v>65</v>
      </c>
      <c r="J596" t="s">
        <v>121</v>
      </c>
      <c r="K596" t="s">
        <v>4891</v>
      </c>
      <c r="L596" t="s">
        <v>4892</v>
      </c>
      <c r="M596" t="s">
        <v>4893</v>
      </c>
      <c r="N596" t="s">
        <v>70</v>
      </c>
      <c r="O596" t="s">
        <v>4894</v>
      </c>
      <c r="P596" t="s">
        <v>72</v>
      </c>
      <c r="Q596" t="s">
        <v>4895</v>
      </c>
      <c r="R596" t="s">
        <v>74</v>
      </c>
      <c r="S596" t="s">
        <v>75</v>
      </c>
      <c r="T596" t="s">
        <v>75</v>
      </c>
      <c r="U596" t="s">
        <v>76</v>
      </c>
      <c r="V596" t="s">
        <v>77</v>
      </c>
      <c r="W596" t="s">
        <v>3343</v>
      </c>
      <c r="X596" t="s">
        <v>181</v>
      </c>
      <c r="Y596" t="s">
        <v>143</v>
      </c>
      <c r="Z596" t="s">
        <v>81</v>
      </c>
      <c r="AA596" t="s">
        <v>82</v>
      </c>
      <c r="AB596" s="1">
        <v>44927</v>
      </c>
      <c r="AC596" s="1">
        <v>45291</v>
      </c>
      <c r="AD596" t="s">
        <v>83</v>
      </c>
      <c r="AE596" t="s">
        <v>84</v>
      </c>
      <c r="AF596" s="1">
        <v>36526</v>
      </c>
      <c r="AG596" s="3">
        <v>24713717</v>
      </c>
      <c r="AH596" t="s">
        <v>4896</v>
      </c>
      <c r="AI596" s="1">
        <v>24615</v>
      </c>
      <c r="AJ596" t="s">
        <v>86</v>
      </c>
      <c r="AK596" t="s">
        <v>4494</v>
      </c>
      <c r="AL596" t="s">
        <v>2098</v>
      </c>
      <c r="AM596" t="s">
        <v>2737</v>
      </c>
      <c r="AN596" t="str">
        <f t="shared" si="11"/>
        <v>MEJIA CACERES RENE</v>
      </c>
      <c r="AO596" t="s">
        <v>92</v>
      </c>
      <c r="AP596" t="s">
        <v>100</v>
      </c>
      <c r="AQ596" t="s">
        <v>119</v>
      </c>
      <c r="AR596" t="s">
        <v>92</v>
      </c>
      <c r="AS596" t="s">
        <v>101</v>
      </c>
      <c r="AT596" t="s">
        <v>100</v>
      </c>
      <c r="AU596" t="s">
        <v>100</v>
      </c>
      <c r="AV596" t="s">
        <v>119</v>
      </c>
      <c r="AW596" t="s">
        <v>95</v>
      </c>
      <c r="AX596" t="s">
        <v>96</v>
      </c>
      <c r="AZ596" t="s">
        <v>119</v>
      </c>
      <c r="BB596" t="s">
        <v>4897</v>
      </c>
      <c r="BC596" t="s">
        <v>119</v>
      </c>
      <c r="BD596" t="s">
        <v>100</v>
      </c>
      <c r="BE596" t="s">
        <v>74</v>
      </c>
      <c r="BF596" t="s">
        <v>101</v>
      </c>
      <c r="BI596" t="s">
        <v>72</v>
      </c>
      <c r="BJ596" t="s">
        <v>74</v>
      </c>
    </row>
    <row r="597" spans="1:62" x14ac:dyDescent="0.25">
      <c r="A597" s="5">
        <f>COUNTIF($B$1:B597,REPORTE!$C$3)</f>
        <v>1</v>
      </c>
      <c r="B597" s="3">
        <v>202044</v>
      </c>
      <c r="C597" t="s">
        <v>59</v>
      </c>
      <c r="D597" t="s">
        <v>60</v>
      </c>
      <c r="E597" t="s">
        <v>61</v>
      </c>
      <c r="F597" t="s">
        <v>1701</v>
      </c>
      <c r="G597" t="s">
        <v>4006</v>
      </c>
      <c r="H597" t="s">
        <v>230</v>
      </c>
      <c r="I597" t="s">
        <v>65</v>
      </c>
      <c r="J597" t="s">
        <v>121</v>
      </c>
      <c r="K597" t="s">
        <v>4898</v>
      </c>
      <c r="L597" t="s">
        <v>4899</v>
      </c>
      <c r="M597" t="s">
        <v>4900</v>
      </c>
      <c r="N597" t="s">
        <v>70</v>
      </c>
      <c r="O597" t="s">
        <v>4901</v>
      </c>
      <c r="P597" t="s">
        <v>72</v>
      </c>
      <c r="Q597" t="s">
        <v>4902</v>
      </c>
      <c r="R597" t="s">
        <v>74</v>
      </c>
      <c r="S597" t="s">
        <v>75</v>
      </c>
      <c r="T597" t="s">
        <v>75</v>
      </c>
      <c r="U597" t="s">
        <v>76</v>
      </c>
      <c r="V597" t="s">
        <v>77</v>
      </c>
      <c r="W597" t="s">
        <v>4903</v>
      </c>
      <c r="X597" t="s">
        <v>181</v>
      </c>
      <c r="Y597" t="s">
        <v>143</v>
      </c>
      <c r="Z597" t="s">
        <v>81</v>
      </c>
      <c r="AA597" t="s">
        <v>82</v>
      </c>
      <c r="AB597" s="1">
        <v>44927</v>
      </c>
      <c r="AC597" s="1">
        <v>45291</v>
      </c>
      <c r="AD597" t="s">
        <v>83</v>
      </c>
      <c r="AE597" t="s">
        <v>84</v>
      </c>
      <c r="AF597" s="1">
        <v>36526</v>
      </c>
      <c r="AG597" s="3">
        <v>24661470</v>
      </c>
      <c r="AH597" t="s">
        <v>4904</v>
      </c>
      <c r="AI597" s="1">
        <v>22920</v>
      </c>
      <c r="AJ597" t="s">
        <v>86</v>
      </c>
      <c r="AK597" t="s">
        <v>1366</v>
      </c>
      <c r="AL597" t="s">
        <v>184</v>
      </c>
      <c r="AM597" t="s">
        <v>4905</v>
      </c>
      <c r="AN597" t="str">
        <f t="shared" si="11"/>
        <v>GUTIERREZ CAMA VICTOR RAUL</v>
      </c>
      <c r="AO597" t="s">
        <v>92</v>
      </c>
      <c r="AP597" t="s">
        <v>100</v>
      </c>
      <c r="AQ597" t="s">
        <v>119</v>
      </c>
      <c r="AR597" t="s">
        <v>92</v>
      </c>
      <c r="AS597" t="s">
        <v>101</v>
      </c>
      <c r="AT597" t="s">
        <v>100</v>
      </c>
      <c r="AU597" t="s">
        <v>100</v>
      </c>
      <c r="AV597" t="s">
        <v>116</v>
      </c>
      <c r="AW597" t="s">
        <v>95</v>
      </c>
      <c r="AX597" t="s">
        <v>96</v>
      </c>
      <c r="AZ597" t="s">
        <v>837</v>
      </c>
      <c r="BB597" t="s">
        <v>4906</v>
      </c>
      <c r="BC597" t="s">
        <v>4907</v>
      </c>
      <c r="BD597" t="s">
        <v>100</v>
      </c>
      <c r="BE597" t="s">
        <v>74</v>
      </c>
      <c r="BF597" t="s">
        <v>101</v>
      </c>
      <c r="BI597" t="s">
        <v>72</v>
      </c>
      <c r="BJ597" t="s">
        <v>74</v>
      </c>
    </row>
    <row r="598" spans="1:62" x14ac:dyDescent="0.25">
      <c r="A598" s="5">
        <f>COUNTIF($B$1:B598,REPORTE!$C$3)</f>
        <v>1</v>
      </c>
      <c r="B598" s="3">
        <v>202044</v>
      </c>
      <c r="C598" t="s">
        <v>59</v>
      </c>
      <c r="D598" t="s">
        <v>60</v>
      </c>
      <c r="E598" t="s">
        <v>61</v>
      </c>
      <c r="F598" t="s">
        <v>1701</v>
      </c>
      <c r="G598" t="s">
        <v>4006</v>
      </c>
      <c r="H598" t="s">
        <v>230</v>
      </c>
      <c r="I598" t="s">
        <v>65</v>
      </c>
      <c r="J598" t="s">
        <v>121</v>
      </c>
      <c r="K598" t="s">
        <v>4898</v>
      </c>
      <c r="L598" t="s">
        <v>4899</v>
      </c>
      <c r="M598" t="s">
        <v>4900</v>
      </c>
      <c r="N598" t="s">
        <v>70</v>
      </c>
      <c r="O598" t="s">
        <v>4901</v>
      </c>
      <c r="P598" t="s">
        <v>72</v>
      </c>
      <c r="Q598" t="s">
        <v>4908</v>
      </c>
      <c r="R598" t="s">
        <v>74</v>
      </c>
      <c r="S598" t="s">
        <v>75</v>
      </c>
      <c r="T598" t="s">
        <v>75</v>
      </c>
      <c r="U598" t="s">
        <v>160</v>
      </c>
      <c r="V598" t="s">
        <v>141</v>
      </c>
      <c r="W598" t="s">
        <v>4909</v>
      </c>
      <c r="X598" t="s">
        <v>74</v>
      </c>
      <c r="Y598" t="s">
        <v>143</v>
      </c>
      <c r="Z598" t="s">
        <v>81</v>
      </c>
      <c r="AA598" t="s">
        <v>82</v>
      </c>
      <c r="AB598" s="1">
        <v>44986</v>
      </c>
      <c r="AC598" s="1">
        <v>45291</v>
      </c>
      <c r="AD598" t="s">
        <v>83</v>
      </c>
      <c r="AE598" t="s">
        <v>146</v>
      </c>
      <c r="AF598" t="s">
        <v>100</v>
      </c>
      <c r="AG598" s="3">
        <v>41811836</v>
      </c>
      <c r="AH598" t="s">
        <v>4910</v>
      </c>
      <c r="AI598" s="1">
        <v>30193</v>
      </c>
      <c r="AJ598" t="s">
        <v>86</v>
      </c>
      <c r="AK598" t="s">
        <v>2840</v>
      </c>
      <c r="AL598" t="s">
        <v>4911</v>
      </c>
      <c r="AM598" t="s">
        <v>2468</v>
      </c>
      <c r="AN598" t="str">
        <f t="shared" si="11"/>
        <v>PILARES VILLAVICENCIO EDER</v>
      </c>
      <c r="AO598" t="s">
        <v>90</v>
      </c>
      <c r="AP598" s="1">
        <v>43171</v>
      </c>
      <c r="AQ598" t="s">
        <v>4912</v>
      </c>
      <c r="AR598" t="s">
        <v>279</v>
      </c>
      <c r="AS598" t="s">
        <v>101</v>
      </c>
      <c r="AT598" s="1">
        <v>2</v>
      </c>
      <c r="AU598" s="1">
        <v>2</v>
      </c>
      <c r="AV598" t="s">
        <v>94</v>
      </c>
      <c r="AW598" t="s">
        <v>119</v>
      </c>
      <c r="AX598" t="s">
        <v>200</v>
      </c>
      <c r="AY598" t="s">
        <v>153</v>
      </c>
      <c r="AZ598" t="s">
        <v>201</v>
      </c>
      <c r="BA598" t="s">
        <v>155</v>
      </c>
      <c r="BB598" t="s">
        <v>4913</v>
      </c>
      <c r="BC598" t="s">
        <v>4914</v>
      </c>
      <c r="BD598" s="1">
        <v>44991</v>
      </c>
      <c r="BE598" t="s">
        <v>4915</v>
      </c>
      <c r="BF598" t="s">
        <v>74</v>
      </c>
      <c r="BI598" t="s">
        <v>72</v>
      </c>
      <c r="BJ598" t="s">
        <v>74</v>
      </c>
    </row>
    <row r="599" spans="1:62" x14ac:dyDescent="0.25">
      <c r="A599" s="5">
        <f>COUNTIF($B$1:B599,REPORTE!$C$3)</f>
        <v>1</v>
      </c>
      <c r="B599" s="3">
        <v>202044</v>
      </c>
      <c r="C599" t="s">
        <v>59</v>
      </c>
      <c r="D599" t="s">
        <v>60</v>
      </c>
      <c r="E599" t="s">
        <v>61</v>
      </c>
      <c r="F599" t="s">
        <v>1701</v>
      </c>
      <c r="G599" t="s">
        <v>4006</v>
      </c>
      <c r="H599" t="s">
        <v>230</v>
      </c>
      <c r="I599" t="s">
        <v>65</v>
      </c>
      <c r="J599" t="s">
        <v>121</v>
      </c>
      <c r="K599" t="s">
        <v>4898</v>
      </c>
      <c r="L599" t="s">
        <v>4899</v>
      </c>
      <c r="M599" t="s">
        <v>4900</v>
      </c>
      <c r="N599" t="s">
        <v>70</v>
      </c>
      <c r="O599" t="s">
        <v>4901</v>
      </c>
      <c r="P599" t="s">
        <v>72</v>
      </c>
      <c r="Q599" t="s">
        <v>4916</v>
      </c>
      <c r="R599" t="s">
        <v>74</v>
      </c>
      <c r="S599" t="s">
        <v>75</v>
      </c>
      <c r="T599" t="s">
        <v>75</v>
      </c>
      <c r="U599" t="s">
        <v>160</v>
      </c>
      <c r="V599" t="s">
        <v>141</v>
      </c>
      <c r="W599" t="s">
        <v>4917</v>
      </c>
      <c r="X599" t="s">
        <v>74</v>
      </c>
      <c r="Y599" t="s">
        <v>143</v>
      </c>
      <c r="Z599" t="s">
        <v>81</v>
      </c>
      <c r="AA599" t="s">
        <v>82</v>
      </c>
      <c r="AB599" s="1">
        <v>44986</v>
      </c>
      <c r="AC599" s="1">
        <v>45291</v>
      </c>
      <c r="AD599" t="s">
        <v>83</v>
      </c>
      <c r="AE599" t="s">
        <v>146</v>
      </c>
      <c r="AF599" t="s">
        <v>100</v>
      </c>
      <c r="AG599" s="3">
        <v>40725402</v>
      </c>
      <c r="AH599" t="s">
        <v>4918</v>
      </c>
      <c r="AI599" s="1">
        <v>28910</v>
      </c>
      <c r="AJ599" t="s">
        <v>86</v>
      </c>
      <c r="AK599" t="s">
        <v>456</v>
      </c>
      <c r="AL599" t="s">
        <v>4919</v>
      </c>
      <c r="AM599" t="s">
        <v>4920</v>
      </c>
      <c r="AN599" t="str">
        <f t="shared" si="11"/>
        <v>PUMA TAIPE ERDWIN EVER</v>
      </c>
      <c r="AO599" t="s">
        <v>90</v>
      </c>
      <c r="AP599" s="1">
        <v>2</v>
      </c>
      <c r="AQ599" t="s">
        <v>119</v>
      </c>
      <c r="AR599" t="s">
        <v>279</v>
      </c>
      <c r="AS599" t="s">
        <v>101</v>
      </c>
      <c r="AT599" s="1">
        <v>2</v>
      </c>
      <c r="AU599" s="1">
        <v>2</v>
      </c>
      <c r="AV599" t="s">
        <v>4921</v>
      </c>
      <c r="AW599" t="s">
        <v>119</v>
      </c>
      <c r="AX599" t="s">
        <v>200</v>
      </c>
      <c r="AY599" t="s">
        <v>153</v>
      </c>
      <c r="AZ599" t="s">
        <v>201</v>
      </c>
      <c r="BA599" t="s">
        <v>155</v>
      </c>
      <c r="BB599" t="s">
        <v>4922</v>
      </c>
      <c r="BC599" t="s">
        <v>4923</v>
      </c>
      <c r="BD599" s="1">
        <v>44991</v>
      </c>
      <c r="BE599" t="s">
        <v>4924</v>
      </c>
      <c r="BF599" t="s">
        <v>74</v>
      </c>
      <c r="BI599" t="s">
        <v>72</v>
      </c>
      <c r="BJ599" t="s">
        <v>74</v>
      </c>
    </row>
    <row r="600" spans="1:62" x14ac:dyDescent="0.25">
      <c r="A600" s="5">
        <f>COUNTIF($B$1:B600,REPORTE!$C$3)</f>
        <v>1</v>
      </c>
      <c r="B600" s="3">
        <v>202036</v>
      </c>
      <c r="C600" t="s">
        <v>59</v>
      </c>
      <c r="D600" t="s">
        <v>60</v>
      </c>
      <c r="E600" t="s">
        <v>61</v>
      </c>
      <c r="F600" t="s">
        <v>1701</v>
      </c>
      <c r="G600" t="s">
        <v>4006</v>
      </c>
      <c r="H600" t="s">
        <v>64</v>
      </c>
      <c r="I600" t="s">
        <v>65</v>
      </c>
      <c r="J600" t="s">
        <v>498</v>
      </c>
      <c r="K600" t="s">
        <v>4925</v>
      </c>
      <c r="L600" t="s">
        <v>4926</v>
      </c>
      <c r="M600" t="s">
        <v>4927</v>
      </c>
      <c r="N600" t="s">
        <v>70</v>
      </c>
      <c r="O600" t="s">
        <v>4928</v>
      </c>
      <c r="P600" t="s">
        <v>72</v>
      </c>
      <c r="Q600" t="s">
        <v>4929</v>
      </c>
      <c r="R600" t="s">
        <v>74</v>
      </c>
      <c r="S600" t="s">
        <v>75</v>
      </c>
      <c r="T600" t="s">
        <v>75</v>
      </c>
      <c r="U600" t="s">
        <v>76</v>
      </c>
      <c r="V600" t="s">
        <v>77</v>
      </c>
      <c r="W600" t="s">
        <v>4930</v>
      </c>
      <c r="X600" t="s">
        <v>181</v>
      </c>
      <c r="Y600" t="s">
        <v>143</v>
      </c>
      <c r="Z600" t="s">
        <v>81</v>
      </c>
      <c r="AA600" t="s">
        <v>82</v>
      </c>
      <c r="AB600" s="1">
        <v>44927</v>
      </c>
      <c r="AC600" s="1">
        <v>45291</v>
      </c>
      <c r="AD600" t="s">
        <v>83</v>
      </c>
      <c r="AE600" t="s">
        <v>84</v>
      </c>
      <c r="AF600" s="1">
        <v>36526</v>
      </c>
      <c r="AG600" s="3">
        <v>2277257</v>
      </c>
      <c r="AH600" t="s">
        <v>4931</v>
      </c>
      <c r="AI600" s="1">
        <v>25247</v>
      </c>
      <c r="AJ600" t="s">
        <v>86</v>
      </c>
      <c r="AK600" t="s">
        <v>3693</v>
      </c>
      <c r="AL600" t="s">
        <v>357</v>
      </c>
      <c r="AM600" t="s">
        <v>4932</v>
      </c>
      <c r="AN600" t="str">
        <f t="shared" si="11"/>
        <v>CORNEJO VILCA JULIO EUSEBIO</v>
      </c>
      <c r="AO600" t="s">
        <v>92</v>
      </c>
      <c r="AP600" t="s">
        <v>100</v>
      </c>
      <c r="AQ600" t="s">
        <v>119</v>
      </c>
      <c r="AR600" t="s">
        <v>92</v>
      </c>
      <c r="AS600" t="s">
        <v>101</v>
      </c>
      <c r="AT600" t="s">
        <v>100</v>
      </c>
      <c r="AU600" t="s">
        <v>100</v>
      </c>
      <c r="AV600" t="s">
        <v>119</v>
      </c>
      <c r="AW600" t="s">
        <v>95</v>
      </c>
      <c r="AX600" t="s">
        <v>96</v>
      </c>
      <c r="AZ600" t="s">
        <v>119</v>
      </c>
      <c r="BB600" t="s">
        <v>4933</v>
      </c>
      <c r="BC600" t="s">
        <v>119</v>
      </c>
      <c r="BD600" t="s">
        <v>100</v>
      </c>
      <c r="BE600" t="s">
        <v>74</v>
      </c>
      <c r="BF600" t="s">
        <v>101</v>
      </c>
      <c r="BI600" t="s">
        <v>72</v>
      </c>
      <c r="BJ600" t="s">
        <v>74</v>
      </c>
    </row>
    <row r="601" spans="1:62" x14ac:dyDescent="0.25">
      <c r="A601" s="5">
        <f>COUNTIF($B$1:B601,REPORTE!$C$3)</f>
        <v>1</v>
      </c>
      <c r="B601" s="3">
        <v>202010</v>
      </c>
      <c r="C601" t="s">
        <v>59</v>
      </c>
      <c r="D601" t="s">
        <v>60</v>
      </c>
      <c r="E601" t="s">
        <v>61</v>
      </c>
      <c r="F601" t="s">
        <v>1701</v>
      </c>
      <c r="G601" t="s">
        <v>4006</v>
      </c>
      <c r="H601" t="s">
        <v>230</v>
      </c>
      <c r="I601" t="s">
        <v>65</v>
      </c>
      <c r="J601" t="s">
        <v>498</v>
      </c>
      <c r="K601" t="s">
        <v>4934</v>
      </c>
      <c r="L601" t="s">
        <v>4935</v>
      </c>
      <c r="M601" t="s">
        <v>4936</v>
      </c>
      <c r="N601" t="s">
        <v>70</v>
      </c>
      <c r="O601" t="s">
        <v>4937</v>
      </c>
      <c r="P601" t="s">
        <v>72</v>
      </c>
      <c r="Q601" t="s">
        <v>4938</v>
      </c>
      <c r="R601" t="s">
        <v>74</v>
      </c>
      <c r="S601" t="s">
        <v>75</v>
      </c>
      <c r="T601" t="s">
        <v>75</v>
      </c>
      <c r="U601" t="s">
        <v>160</v>
      </c>
      <c r="V601" t="s">
        <v>141</v>
      </c>
      <c r="W601" t="s">
        <v>4939</v>
      </c>
      <c r="X601" t="s">
        <v>74</v>
      </c>
      <c r="Y601" t="s">
        <v>143</v>
      </c>
      <c r="Z601" t="s">
        <v>81</v>
      </c>
      <c r="AA601" t="s">
        <v>82</v>
      </c>
      <c r="AB601" s="1">
        <v>44986</v>
      </c>
      <c r="AC601" s="1">
        <v>45291</v>
      </c>
      <c r="AD601" t="s">
        <v>83</v>
      </c>
      <c r="AE601" t="s">
        <v>146</v>
      </c>
      <c r="AF601" t="s">
        <v>100</v>
      </c>
      <c r="AG601" s="3">
        <v>40567282</v>
      </c>
      <c r="AH601" t="s">
        <v>4940</v>
      </c>
      <c r="AI601" s="1">
        <v>29350</v>
      </c>
      <c r="AJ601" t="s">
        <v>111</v>
      </c>
      <c r="AK601" t="s">
        <v>4941</v>
      </c>
      <c r="AL601" t="s">
        <v>2085</v>
      </c>
      <c r="AM601" t="s">
        <v>4942</v>
      </c>
      <c r="AN601" t="str">
        <f t="shared" si="11"/>
        <v>NOÑUNCCA CHAVEZ AYDE</v>
      </c>
      <c r="AO601" t="s">
        <v>90</v>
      </c>
      <c r="AP601" s="1">
        <v>2</v>
      </c>
      <c r="AQ601" t="s">
        <v>4943</v>
      </c>
      <c r="AR601" t="s">
        <v>279</v>
      </c>
      <c r="AS601" t="s">
        <v>101</v>
      </c>
      <c r="AT601" s="1">
        <v>2</v>
      </c>
      <c r="AU601" s="1">
        <v>2</v>
      </c>
      <c r="AV601" t="s">
        <v>94</v>
      </c>
      <c r="AW601" t="s">
        <v>4944</v>
      </c>
      <c r="AX601" t="s">
        <v>200</v>
      </c>
      <c r="AY601" t="s">
        <v>153</v>
      </c>
      <c r="AZ601" t="s">
        <v>201</v>
      </c>
      <c r="BA601" t="s">
        <v>155</v>
      </c>
      <c r="BB601" t="s">
        <v>4945</v>
      </c>
      <c r="BC601" t="s">
        <v>4946</v>
      </c>
      <c r="BD601" s="1">
        <v>44971</v>
      </c>
      <c r="BE601" t="s">
        <v>4947</v>
      </c>
      <c r="BF601" t="s">
        <v>74</v>
      </c>
      <c r="BI601" t="s">
        <v>72</v>
      </c>
      <c r="BJ601" t="s">
        <v>74</v>
      </c>
    </row>
    <row r="602" spans="1:62" x14ac:dyDescent="0.25">
      <c r="A602" s="5">
        <f>COUNTIF($B$1:B602,REPORTE!$C$3)</f>
        <v>1</v>
      </c>
      <c r="B602" s="3">
        <v>202010</v>
      </c>
      <c r="C602" t="s">
        <v>59</v>
      </c>
      <c r="D602" t="s">
        <v>60</v>
      </c>
      <c r="E602" t="s">
        <v>61</v>
      </c>
      <c r="F602" t="s">
        <v>1701</v>
      </c>
      <c r="G602" t="s">
        <v>4006</v>
      </c>
      <c r="H602" t="s">
        <v>230</v>
      </c>
      <c r="I602" t="s">
        <v>65</v>
      </c>
      <c r="J602" t="s">
        <v>498</v>
      </c>
      <c r="K602" t="s">
        <v>4934</v>
      </c>
      <c r="L602" t="s">
        <v>4935</v>
      </c>
      <c r="M602" t="s">
        <v>4936</v>
      </c>
      <c r="N602" t="s">
        <v>70</v>
      </c>
      <c r="O602" t="s">
        <v>4937</v>
      </c>
      <c r="P602" t="s">
        <v>72</v>
      </c>
      <c r="Q602" t="s">
        <v>4948</v>
      </c>
      <c r="R602" t="s">
        <v>74</v>
      </c>
      <c r="S602" t="s">
        <v>75</v>
      </c>
      <c r="T602" t="s">
        <v>75</v>
      </c>
      <c r="U602" t="s">
        <v>76</v>
      </c>
      <c r="V602" t="s">
        <v>77</v>
      </c>
      <c r="W602" t="s">
        <v>4949</v>
      </c>
      <c r="X602" t="s">
        <v>181</v>
      </c>
      <c r="Y602" t="s">
        <v>143</v>
      </c>
      <c r="Z602" t="s">
        <v>81</v>
      </c>
      <c r="AA602" t="s">
        <v>82</v>
      </c>
      <c r="AB602" s="1">
        <v>44927</v>
      </c>
      <c r="AC602" s="1">
        <v>45291</v>
      </c>
      <c r="AD602" t="s">
        <v>83</v>
      </c>
      <c r="AE602" t="s">
        <v>84</v>
      </c>
      <c r="AF602" s="1">
        <v>36526</v>
      </c>
      <c r="AG602" s="3">
        <v>24709530</v>
      </c>
      <c r="AH602" t="s">
        <v>4950</v>
      </c>
      <c r="AI602" s="1">
        <v>22594</v>
      </c>
      <c r="AJ602" t="s">
        <v>111</v>
      </c>
      <c r="AK602" t="s">
        <v>547</v>
      </c>
      <c r="AL602" t="s">
        <v>2327</v>
      </c>
      <c r="AM602" t="s">
        <v>4951</v>
      </c>
      <c r="AN602" t="str">
        <f t="shared" si="11"/>
        <v>SANCHEZ TORRES TEODORA</v>
      </c>
      <c r="AO602" t="s">
        <v>92</v>
      </c>
      <c r="AP602" t="s">
        <v>100</v>
      </c>
      <c r="AQ602" t="s">
        <v>119</v>
      </c>
      <c r="AR602" t="s">
        <v>92</v>
      </c>
      <c r="AS602" t="s">
        <v>4952</v>
      </c>
      <c r="AT602" t="s">
        <v>100</v>
      </c>
      <c r="AU602" t="s">
        <v>100</v>
      </c>
      <c r="AV602" t="s">
        <v>119</v>
      </c>
      <c r="AW602" t="s">
        <v>95</v>
      </c>
      <c r="AX602" t="s">
        <v>136</v>
      </c>
      <c r="AZ602" t="s">
        <v>119</v>
      </c>
      <c r="BB602" t="s">
        <v>4953</v>
      </c>
      <c r="BC602" t="s">
        <v>119</v>
      </c>
      <c r="BD602" t="s">
        <v>100</v>
      </c>
      <c r="BE602" t="s">
        <v>74</v>
      </c>
      <c r="BF602" t="s">
        <v>101</v>
      </c>
      <c r="BI602" t="s">
        <v>72</v>
      </c>
      <c r="BJ602" t="s">
        <v>74</v>
      </c>
    </row>
    <row r="603" spans="1:62" x14ac:dyDescent="0.25">
      <c r="A603" s="5">
        <f>COUNTIF($B$1:B603,REPORTE!$C$3)</f>
        <v>1</v>
      </c>
      <c r="B603" s="3">
        <v>202010</v>
      </c>
      <c r="C603" t="s">
        <v>59</v>
      </c>
      <c r="D603" t="s">
        <v>60</v>
      </c>
      <c r="E603" t="s">
        <v>61</v>
      </c>
      <c r="F603" t="s">
        <v>1701</v>
      </c>
      <c r="G603" t="s">
        <v>4006</v>
      </c>
      <c r="H603" t="s">
        <v>230</v>
      </c>
      <c r="I603" t="s">
        <v>65</v>
      </c>
      <c r="J603" t="s">
        <v>498</v>
      </c>
      <c r="K603" t="s">
        <v>4934</v>
      </c>
      <c r="L603" t="s">
        <v>4935</v>
      </c>
      <c r="M603" t="s">
        <v>4936</v>
      </c>
      <c r="N603" t="s">
        <v>70</v>
      </c>
      <c r="O603" t="s">
        <v>4937</v>
      </c>
      <c r="P603" t="s">
        <v>72</v>
      </c>
      <c r="Q603" t="s">
        <v>4954</v>
      </c>
      <c r="R603" t="s">
        <v>74</v>
      </c>
      <c r="S603" t="s">
        <v>75</v>
      </c>
      <c r="T603" t="s">
        <v>75</v>
      </c>
      <c r="U603" t="s">
        <v>160</v>
      </c>
      <c r="V603" t="s">
        <v>141</v>
      </c>
      <c r="W603" t="s">
        <v>4955</v>
      </c>
      <c r="X603" t="s">
        <v>74</v>
      </c>
      <c r="Y603" t="s">
        <v>143</v>
      </c>
      <c r="Z603" t="s">
        <v>81</v>
      </c>
      <c r="AA603" t="s">
        <v>82</v>
      </c>
      <c r="AB603" s="1">
        <v>44986</v>
      </c>
      <c r="AC603" s="1">
        <v>45291</v>
      </c>
      <c r="AD603" t="s">
        <v>83</v>
      </c>
      <c r="AE603" t="s">
        <v>146</v>
      </c>
      <c r="AF603" t="s">
        <v>100</v>
      </c>
      <c r="AG603" s="3">
        <v>42876757</v>
      </c>
      <c r="AH603" t="s">
        <v>4956</v>
      </c>
      <c r="AI603" s="1">
        <v>31030</v>
      </c>
      <c r="AJ603" t="s">
        <v>86</v>
      </c>
      <c r="AK603" t="s">
        <v>4957</v>
      </c>
      <c r="AL603" t="s">
        <v>444</v>
      </c>
      <c r="AM603" t="s">
        <v>4958</v>
      </c>
      <c r="AN603" t="str">
        <f t="shared" si="11"/>
        <v>NEYRA CONCHA ABNER GERSON</v>
      </c>
      <c r="AO603" t="s">
        <v>90</v>
      </c>
      <c r="AP603" s="1">
        <v>2</v>
      </c>
      <c r="AQ603" t="s">
        <v>4959</v>
      </c>
      <c r="AR603" t="s">
        <v>279</v>
      </c>
      <c r="AS603" t="s">
        <v>101</v>
      </c>
      <c r="AT603" s="1">
        <v>2</v>
      </c>
      <c r="AU603" s="1">
        <v>2</v>
      </c>
      <c r="AV603" t="s">
        <v>94</v>
      </c>
      <c r="AW603" t="s">
        <v>119</v>
      </c>
      <c r="AX603" t="s">
        <v>152</v>
      </c>
      <c r="AY603" t="s">
        <v>153</v>
      </c>
      <c r="AZ603" t="s">
        <v>350</v>
      </c>
      <c r="BA603" t="s">
        <v>155</v>
      </c>
      <c r="BB603" t="s">
        <v>4960</v>
      </c>
      <c r="BC603" t="s">
        <v>4961</v>
      </c>
      <c r="BD603" s="1">
        <v>44991</v>
      </c>
      <c r="BE603" t="s">
        <v>4962</v>
      </c>
      <c r="BF603" t="s">
        <v>74</v>
      </c>
      <c r="BI603" t="s">
        <v>72</v>
      </c>
      <c r="BJ603" t="s">
        <v>74</v>
      </c>
    </row>
    <row r="604" spans="1:62" x14ac:dyDescent="0.25">
      <c r="A604" s="5">
        <f>COUNTIF($B$1:B604,REPORTE!$C$3)</f>
        <v>1</v>
      </c>
      <c r="B604" s="3">
        <v>202002</v>
      </c>
      <c r="C604" t="s">
        <v>59</v>
      </c>
      <c r="D604" t="s">
        <v>60</v>
      </c>
      <c r="E604" t="s">
        <v>61</v>
      </c>
      <c r="F604" t="s">
        <v>1701</v>
      </c>
      <c r="G604" t="s">
        <v>4006</v>
      </c>
      <c r="H604" t="s">
        <v>64</v>
      </c>
      <c r="I604" t="s">
        <v>65</v>
      </c>
      <c r="J604" t="s">
        <v>66</v>
      </c>
      <c r="K604" t="s">
        <v>4963</v>
      </c>
      <c r="L604" t="s">
        <v>4964</v>
      </c>
      <c r="M604" t="s">
        <v>4965</v>
      </c>
      <c r="N604" t="s">
        <v>70</v>
      </c>
      <c r="O604" t="s">
        <v>4966</v>
      </c>
      <c r="P604" t="s">
        <v>72</v>
      </c>
      <c r="Q604" t="s">
        <v>4967</v>
      </c>
      <c r="R604" t="s">
        <v>74</v>
      </c>
      <c r="S604" t="s">
        <v>75</v>
      </c>
      <c r="T604" t="s">
        <v>75</v>
      </c>
      <c r="U604" t="s">
        <v>76</v>
      </c>
      <c r="V604" t="s">
        <v>77</v>
      </c>
      <c r="W604" t="s">
        <v>4968</v>
      </c>
      <c r="X604" t="s">
        <v>79</v>
      </c>
      <c r="Y604" t="s">
        <v>80</v>
      </c>
      <c r="Z604" t="s">
        <v>81</v>
      </c>
      <c r="AA604" t="s">
        <v>82</v>
      </c>
      <c r="AB604" s="1">
        <v>44927</v>
      </c>
      <c r="AC604" s="1">
        <v>45291</v>
      </c>
      <c r="AD604" t="s">
        <v>83</v>
      </c>
      <c r="AE604" t="s">
        <v>84</v>
      </c>
      <c r="AF604" s="1">
        <v>42430</v>
      </c>
      <c r="AG604" s="3">
        <v>44137327</v>
      </c>
      <c r="AH604" t="s">
        <v>4969</v>
      </c>
      <c r="AI604" s="1">
        <v>31121</v>
      </c>
      <c r="AJ604" t="s">
        <v>86</v>
      </c>
      <c r="AK604" t="s">
        <v>4970</v>
      </c>
      <c r="AL604" t="s">
        <v>4971</v>
      </c>
      <c r="AM604" t="s">
        <v>4233</v>
      </c>
      <c r="AN604" t="str">
        <f t="shared" si="11"/>
        <v>CCANCCAPA MAITA WILBER</v>
      </c>
      <c r="AO604" t="s">
        <v>90</v>
      </c>
      <c r="AP604" s="1">
        <v>40238</v>
      </c>
      <c r="AQ604" t="s">
        <v>4972</v>
      </c>
      <c r="AR604" t="s">
        <v>92</v>
      </c>
      <c r="AS604" t="s">
        <v>93</v>
      </c>
      <c r="AT604" s="1">
        <v>36526</v>
      </c>
      <c r="AU604" s="1">
        <v>36526</v>
      </c>
      <c r="AV604" t="s">
        <v>94</v>
      </c>
      <c r="AW604" t="s">
        <v>95</v>
      </c>
      <c r="AX604" t="s">
        <v>96</v>
      </c>
      <c r="AZ604" t="s">
        <v>4973</v>
      </c>
      <c r="BB604" t="s">
        <v>4974</v>
      </c>
      <c r="BC604" t="s">
        <v>4975</v>
      </c>
      <c r="BD604" t="s">
        <v>100</v>
      </c>
      <c r="BE604" t="s">
        <v>74</v>
      </c>
      <c r="BF604" t="s">
        <v>101</v>
      </c>
      <c r="BI604" t="s">
        <v>72</v>
      </c>
      <c r="BJ604" t="s">
        <v>74</v>
      </c>
    </row>
    <row r="605" spans="1:62" x14ac:dyDescent="0.25">
      <c r="A605" s="5">
        <f>COUNTIF($B$1:B605,REPORTE!$C$3)</f>
        <v>1</v>
      </c>
      <c r="B605" s="3">
        <v>201988</v>
      </c>
      <c r="C605" t="s">
        <v>59</v>
      </c>
      <c r="D605" t="s">
        <v>60</v>
      </c>
      <c r="E605" t="s">
        <v>61</v>
      </c>
      <c r="F605" t="s">
        <v>1701</v>
      </c>
      <c r="G605" t="s">
        <v>4006</v>
      </c>
      <c r="H605" t="s">
        <v>120</v>
      </c>
      <c r="I605" t="s">
        <v>65</v>
      </c>
      <c r="J605" t="s">
        <v>121</v>
      </c>
      <c r="K605" t="s">
        <v>4976</v>
      </c>
      <c r="L605" t="s">
        <v>4977</v>
      </c>
      <c r="M605" t="s">
        <v>4978</v>
      </c>
      <c r="N605" t="s">
        <v>70</v>
      </c>
      <c r="O605" t="s">
        <v>4979</v>
      </c>
      <c r="P605" t="s">
        <v>72</v>
      </c>
      <c r="Q605" t="s">
        <v>4980</v>
      </c>
      <c r="R605" t="s">
        <v>74</v>
      </c>
      <c r="S605" t="s">
        <v>75</v>
      </c>
      <c r="T605" t="s">
        <v>127</v>
      </c>
      <c r="U605" t="s">
        <v>128</v>
      </c>
      <c r="V605" t="s">
        <v>699</v>
      </c>
      <c r="W605" t="s">
        <v>700</v>
      </c>
      <c r="X605" t="s">
        <v>407</v>
      </c>
      <c r="Y605" t="s">
        <v>408</v>
      </c>
      <c r="Z605" t="s">
        <v>131</v>
      </c>
      <c r="AA605" t="s">
        <v>703</v>
      </c>
      <c r="AB605" s="1">
        <v>44986</v>
      </c>
      <c r="AD605" t="s">
        <v>83</v>
      </c>
      <c r="AE605" t="s">
        <v>84</v>
      </c>
      <c r="AF605" s="1">
        <v>42064</v>
      </c>
      <c r="AG605" s="3">
        <v>24718147</v>
      </c>
      <c r="AH605" t="s">
        <v>4981</v>
      </c>
      <c r="AI605" s="1">
        <v>28347</v>
      </c>
      <c r="AJ605" t="s">
        <v>86</v>
      </c>
      <c r="AK605" t="s">
        <v>2629</v>
      </c>
      <c r="AL605" t="s">
        <v>4982</v>
      </c>
      <c r="AM605" t="s">
        <v>2757</v>
      </c>
      <c r="AN605" t="str">
        <f t="shared" si="11"/>
        <v>BOLAÑOS MUELLE WILBERT</v>
      </c>
      <c r="AO605" t="s">
        <v>90</v>
      </c>
      <c r="AP605" t="s">
        <v>100</v>
      </c>
      <c r="AQ605" t="s">
        <v>119</v>
      </c>
      <c r="AR605" t="s">
        <v>92</v>
      </c>
      <c r="AS605" t="s">
        <v>101</v>
      </c>
      <c r="AT605" t="s">
        <v>100</v>
      </c>
      <c r="AU605" t="s">
        <v>100</v>
      </c>
      <c r="AV605" t="s">
        <v>94</v>
      </c>
      <c r="AW605" t="s">
        <v>95</v>
      </c>
      <c r="AX605" t="s">
        <v>96</v>
      </c>
      <c r="AZ605" t="s">
        <v>4983</v>
      </c>
      <c r="BB605" t="s">
        <v>4984</v>
      </c>
      <c r="BC605" t="s">
        <v>119</v>
      </c>
      <c r="BD605" t="s">
        <v>100</v>
      </c>
      <c r="BE605" t="s">
        <v>74</v>
      </c>
      <c r="BF605" t="s">
        <v>74</v>
      </c>
      <c r="BI605" t="s">
        <v>72</v>
      </c>
      <c r="BJ605" t="s">
        <v>74</v>
      </c>
    </row>
    <row r="606" spans="1:62" x14ac:dyDescent="0.25">
      <c r="A606" s="5">
        <f>COUNTIF($B$1:B606,REPORTE!$C$3)</f>
        <v>1</v>
      </c>
      <c r="B606" s="3">
        <v>201988</v>
      </c>
      <c r="C606" t="s">
        <v>59</v>
      </c>
      <c r="D606" t="s">
        <v>60</v>
      </c>
      <c r="E606" t="s">
        <v>61</v>
      </c>
      <c r="F606" t="s">
        <v>1701</v>
      </c>
      <c r="G606" t="s">
        <v>4006</v>
      </c>
      <c r="H606" t="s">
        <v>120</v>
      </c>
      <c r="I606" t="s">
        <v>65</v>
      </c>
      <c r="J606" t="s">
        <v>121</v>
      </c>
      <c r="K606" t="s">
        <v>4976</v>
      </c>
      <c r="L606" t="s">
        <v>4977</v>
      </c>
      <c r="M606" t="s">
        <v>4978</v>
      </c>
      <c r="N606" t="s">
        <v>70</v>
      </c>
      <c r="O606" t="s">
        <v>4979</v>
      </c>
      <c r="P606" t="s">
        <v>72</v>
      </c>
      <c r="Q606" t="s">
        <v>4985</v>
      </c>
      <c r="R606" t="s">
        <v>74</v>
      </c>
      <c r="S606" t="s">
        <v>75</v>
      </c>
      <c r="T606" t="s">
        <v>75</v>
      </c>
      <c r="U606" t="s">
        <v>160</v>
      </c>
      <c r="V606" t="s">
        <v>77</v>
      </c>
      <c r="W606" t="s">
        <v>804</v>
      </c>
      <c r="X606" t="s">
        <v>181</v>
      </c>
      <c r="Y606" t="s">
        <v>143</v>
      </c>
      <c r="Z606" t="s">
        <v>81</v>
      </c>
      <c r="AA606" t="s">
        <v>82</v>
      </c>
      <c r="AD606" t="s">
        <v>83</v>
      </c>
      <c r="AE606" t="s">
        <v>84</v>
      </c>
      <c r="AF606" s="1">
        <v>36526</v>
      </c>
      <c r="AG606" s="3">
        <v>24701561</v>
      </c>
      <c r="AH606" t="s">
        <v>4986</v>
      </c>
      <c r="AI606" s="1">
        <v>25067</v>
      </c>
      <c r="AJ606" t="s">
        <v>86</v>
      </c>
      <c r="AK606" t="s">
        <v>2494</v>
      </c>
      <c r="AL606" t="s">
        <v>1489</v>
      </c>
      <c r="AM606" t="s">
        <v>327</v>
      </c>
      <c r="AN606" t="str">
        <f t="shared" si="11"/>
        <v>CHIPANA MENDOZA JULIAN</v>
      </c>
      <c r="AO606" t="s">
        <v>92</v>
      </c>
      <c r="AP606" t="s">
        <v>100</v>
      </c>
      <c r="AQ606" t="s">
        <v>119</v>
      </c>
      <c r="AR606" t="s">
        <v>92</v>
      </c>
      <c r="AS606" t="s">
        <v>119</v>
      </c>
      <c r="AT606" t="s">
        <v>100</v>
      </c>
      <c r="AU606" t="s">
        <v>100</v>
      </c>
      <c r="AV606" t="s">
        <v>119</v>
      </c>
      <c r="AW606" t="s">
        <v>95</v>
      </c>
      <c r="AX606" t="s">
        <v>136</v>
      </c>
      <c r="AZ606" t="s">
        <v>119</v>
      </c>
      <c r="BB606" t="s">
        <v>4987</v>
      </c>
      <c r="BC606" t="s">
        <v>119</v>
      </c>
      <c r="BD606" t="s">
        <v>100</v>
      </c>
      <c r="BE606" t="s">
        <v>74</v>
      </c>
      <c r="BF606" t="s">
        <v>101</v>
      </c>
      <c r="BI606" t="s">
        <v>72</v>
      </c>
      <c r="BJ606" t="s">
        <v>74</v>
      </c>
    </row>
    <row r="607" spans="1:62" x14ac:dyDescent="0.25">
      <c r="A607" s="5">
        <f>COUNTIF($B$1:B607,REPORTE!$C$3)</f>
        <v>1</v>
      </c>
      <c r="B607" s="3">
        <v>201988</v>
      </c>
      <c r="C607" t="s">
        <v>59</v>
      </c>
      <c r="D607" t="s">
        <v>60</v>
      </c>
      <c r="E607" t="s">
        <v>61</v>
      </c>
      <c r="F607" t="s">
        <v>1701</v>
      </c>
      <c r="G607" t="s">
        <v>4006</v>
      </c>
      <c r="H607" t="s">
        <v>120</v>
      </c>
      <c r="I607" t="s">
        <v>65</v>
      </c>
      <c r="J607" t="s">
        <v>121</v>
      </c>
      <c r="K607" t="s">
        <v>4976</v>
      </c>
      <c r="L607" t="s">
        <v>4977</v>
      </c>
      <c r="M607" t="s">
        <v>4978</v>
      </c>
      <c r="N607" t="s">
        <v>70</v>
      </c>
      <c r="O607" t="s">
        <v>4979</v>
      </c>
      <c r="P607" t="s">
        <v>72</v>
      </c>
      <c r="Q607" t="s">
        <v>4988</v>
      </c>
      <c r="R607" t="s">
        <v>74</v>
      </c>
      <c r="S607" t="s">
        <v>75</v>
      </c>
      <c r="T607" t="s">
        <v>75</v>
      </c>
      <c r="U607" t="s">
        <v>160</v>
      </c>
      <c r="V607" t="s">
        <v>77</v>
      </c>
      <c r="W607" t="s">
        <v>4989</v>
      </c>
      <c r="X607" t="s">
        <v>181</v>
      </c>
      <c r="Y607" t="s">
        <v>143</v>
      </c>
      <c r="Z607" t="s">
        <v>81</v>
      </c>
      <c r="AA607" t="s">
        <v>82</v>
      </c>
      <c r="AD607" t="s">
        <v>83</v>
      </c>
      <c r="AE607" t="s">
        <v>84</v>
      </c>
      <c r="AF607" s="1">
        <v>36526</v>
      </c>
      <c r="AG607" s="3">
        <v>24570811</v>
      </c>
      <c r="AH607" t="s">
        <v>4990</v>
      </c>
      <c r="AI607" s="1">
        <v>23940</v>
      </c>
      <c r="AJ607" t="s">
        <v>86</v>
      </c>
      <c r="AK607" t="s">
        <v>428</v>
      </c>
      <c r="AL607" t="s">
        <v>264</v>
      </c>
      <c r="AM607" t="s">
        <v>4991</v>
      </c>
      <c r="AN607" t="str">
        <f t="shared" si="11"/>
        <v>HUILLCA QUISPE LEON ALEJO</v>
      </c>
      <c r="AO607" t="s">
        <v>92</v>
      </c>
      <c r="AP607" t="s">
        <v>100</v>
      </c>
      <c r="AQ607" t="s">
        <v>119</v>
      </c>
      <c r="AR607" t="s">
        <v>92</v>
      </c>
      <c r="AS607" t="s">
        <v>4992</v>
      </c>
      <c r="AT607" t="s">
        <v>100</v>
      </c>
      <c r="AU607" t="s">
        <v>100</v>
      </c>
      <c r="AV607" t="s">
        <v>119</v>
      </c>
      <c r="AW607" t="s">
        <v>95</v>
      </c>
      <c r="AX607" t="s">
        <v>136</v>
      </c>
      <c r="AZ607" t="s">
        <v>4993</v>
      </c>
      <c r="BB607" t="s">
        <v>4994</v>
      </c>
      <c r="BC607" t="s">
        <v>119</v>
      </c>
      <c r="BD607" t="s">
        <v>100</v>
      </c>
      <c r="BE607" t="s">
        <v>74</v>
      </c>
      <c r="BF607" t="s">
        <v>101</v>
      </c>
      <c r="BI607" t="s">
        <v>72</v>
      </c>
      <c r="BJ607" t="s">
        <v>74</v>
      </c>
    </row>
    <row r="608" spans="1:62" x14ac:dyDescent="0.25">
      <c r="A608" s="5">
        <f>COUNTIF($B$1:B608,REPORTE!$C$3)</f>
        <v>1</v>
      </c>
      <c r="B608" s="3">
        <v>201988</v>
      </c>
      <c r="C608" t="s">
        <v>59</v>
      </c>
      <c r="D608" t="s">
        <v>60</v>
      </c>
      <c r="E608" t="s">
        <v>61</v>
      </c>
      <c r="F608" t="s">
        <v>1701</v>
      </c>
      <c r="G608" t="s">
        <v>4006</v>
      </c>
      <c r="H608" t="s">
        <v>120</v>
      </c>
      <c r="I608" t="s">
        <v>65</v>
      </c>
      <c r="J608" t="s">
        <v>121</v>
      </c>
      <c r="K608" t="s">
        <v>4976</v>
      </c>
      <c r="L608" t="s">
        <v>4977</v>
      </c>
      <c r="M608" t="s">
        <v>4978</v>
      </c>
      <c r="N608" t="s">
        <v>70</v>
      </c>
      <c r="O608" t="s">
        <v>4979</v>
      </c>
      <c r="P608" t="s">
        <v>72</v>
      </c>
      <c r="Q608" t="s">
        <v>4995</v>
      </c>
      <c r="R608" t="s">
        <v>74</v>
      </c>
      <c r="S608" t="s">
        <v>75</v>
      </c>
      <c r="T608" t="s">
        <v>75</v>
      </c>
      <c r="U608" t="s">
        <v>160</v>
      </c>
      <c r="V608" t="s">
        <v>77</v>
      </c>
      <c r="W608" t="s">
        <v>4996</v>
      </c>
      <c r="X608" t="s">
        <v>181</v>
      </c>
      <c r="Y608" t="s">
        <v>143</v>
      </c>
      <c r="Z608" t="s">
        <v>81</v>
      </c>
      <c r="AA608" t="s">
        <v>82</v>
      </c>
      <c r="AD608" t="s">
        <v>83</v>
      </c>
      <c r="AE608" t="s">
        <v>84</v>
      </c>
      <c r="AF608" s="1">
        <v>36526</v>
      </c>
      <c r="AG608" s="3">
        <v>24573642</v>
      </c>
      <c r="AH608" t="s">
        <v>4997</v>
      </c>
      <c r="AI608" s="1">
        <v>23581</v>
      </c>
      <c r="AJ608" t="s">
        <v>111</v>
      </c>
      <c r="AK608" t="s">
        <v>571</v>
      </c>
      <c r="AL608" t="s">
        <v>479</v>
      </c>
      <c r="AM608" t="s">
        <v>4998</v>
      </c>
      <c r="AN608" t="str">
        <f t="shared" si="11"/>
        <v>SUMIRE FERNANDEZ APOLINARIA LIBERATA</v>
      </c>
      <c r="AO608" t="s">
        <v>92</v>
      </c>
      <c r="AP608" t="s">
        <v>100</v>
      </c>
      <c r="AQ608" t="s">
        <v>119</v>
      </c>
      <c r="AR608" t="s">
        <v>92</v>
      </c>
      <c r="AS608" t="s">
        <v>4999</v>
      </c>
      <c r="AT608" t="s">
        <v>100</v>
      </c>
      <c r="AU608" t="s">
        <v>100</v>
      </c>
      <c r="AV608" t="s">
        <v>119</v>
      </c>
      <c r="AW608" t="s">
        <v>95</v>
      </c>
      <c r="AX608" t="s">
        <v>136</v>
      </c>
      <c r="AZ608" t="s">
        <v>119</v>
      </c>
      <c r="BB608" t="s">
        <v>5000</v>
      </c>
      <c r="BC608" t="s">
        <v>119</v>
      </c>
      <c r="BD608" t="s">
        <v>100</v>
      </c>
      <c r="BE608" t="s">
        <v>74</v>
      </c>
      <c r="BF608" t="s">
        <v>101</v>
      </c>
      <c r="BI608" t="s">
        <v>72</v>
      </c>
      <c r="BJ608" t="s">
        <v>74</v>
      </c>
    </row>
    <row r="609" spans="1:62" x14ac:dyDescent="0.25">
      <c r="A609" s="5">
        <f>COUNTIF($B$1:B609,REPORTE!$C$3)</f>
        <v>1</v>
      </c>
      <c r="B609" s="3">
        <v>201996</v>
      </c>
      <c r="C609" t="s">
        <v>59</v>
      </c>
      <c r="D609" t="s">
        <v>60</v>
      </c>
      <c r="E609" t="s">
        <v>61</v>
      </c>
      <c r="F609" t="s">
        <v>1701</v>
      </c>
      <c r="G609" t="s">
        <v>1702</v>
      </c>
      <c r="H609" t="s">
        <v>230</v>
      </c>
      <c r="I609" t="s">
        <v>65</v>
      </c>
      <c r="J609" t="s">
        <v>121</v>
      </c>
      <c r="K609" t="s">
        <v>5001</v>
      </c>
      <c r="L609" t="s">
        <v>5002</v>
      </c>
      <c r="M609" t="s">
        <v>5003</v>
      </c>
      <c r="N609" t="s">
        <v>70</v>
      </c>
      <c r="O609" t="s">
        <v>5004</v>
      </c>
      <c r="P609" t="s">
        <v>72</v>
      </c>
      <c r="Q609" t="s">
        <v>5005</v>
      </c>
      <c r="R609" t="s">
        <v>74</v>
      </c>
      <c r="S609" t="s">
        <v>75</v>
      </c>
      <c r="T609" t="s">
        <v>75</v>
      </c>
      <c r="U609" t="s">
        <v>160</v>
      </c>
      <c r="V609" t="s">
        <v>141</v>
      </c>
      <c r="W609" t="s">
        <v>5006</v>
      </c>
      <c r="X609" t="s">
        <v>74</v>
      </c>
      <c r="Y609" t="s">
        <v>143</v>
      </c>
      <c r="Z609" t="s">
        <v>81</v>
      </c>
      <c r="AA609" t="s">
        <v>82</v>
      </c>
      <c r="AB609" s="1">
        <v>45016</v>
      </c>
      <c r="AC609" s="1">
        <v>45291</v>
      </c>
      <c r="AD609" t="s">
        <v>83</v>
      </c>
      <c r="AE609" t="s">
        <v>146</v>
      </c>
      <c r="AF609" t="s">
        <v>100</v>
      </c>
      <c r="AG609" s="3">
        <v>42497817</v>
      </c>
      <c r="AH609" t="s">
        <v>5007</v>
      </c>
      <c r="AI609" s="1">
        <v>30842</v>
      </c>
      <c r="AJ609" t="s">
        <v>111</v>
      </c>
      <c r="AK609" t="s">
        <v>638</v>
      </c>
      <c r="AL609" t="s">
        <v>638</v>
      </c>
      <c r="AM609" t="s">
        <v>5008</v>
      </c>
      <c r="AN609" t="str">
        <f t="shared" si="11"/>
        <v>BUSTAMANTE BUSTAMANTE DACELY</v>
      </c>
      <c r="AO609" t="s">
        <v>90</v>
      </c>
      <c r="AP609" s="1">
        <v>2</v>
      </c>
      <c r="AQ609" t="s">
        <v>5009</v>
      </c>
      <c r="AR609" t="s">
        <v>279</v>
      </c>
      <c r="AS609" t="s">
        <v>101</v>
      </c>
      <c r="AT609" s="1">
        <v>2</v>
      </c>
      <c r="AU609" s="1">
        <v>2</v>
      </c>
      <c r="AV609" t="s">
        <v>296</v>
      </c>
      <c r="AW609" t="s">
        <v>119</v>
      </c>
      <c r="AX609" t="s">
        <v>200</v>
      </c>
      <c r="AY609" t="s">
        <v>153</v>
      </c>
      <c r="AZ609" t="s">
        <v>201</v>
      </c>
      <c r="BA609" t="s">
        <v>155</v>
      </c>
      <c r="BB609" t="s">
        <v>5010</v>
      </c>
      <c r="BC609" t="s">
        <v>5011</v>
      </c>
      <c r="BD609" s="1">
        <v>45020</v>
      </c>
      <c r="BE609" t="s">
        <v>5012</v>
      </c>
      <c r="BF609" t="s">
        <v>74</v>
      </c>
      <c r="BI609" t="s">
        <v>72</v>
      </c>
      <c r="BJ609" t="s">
        <v>74</v>
      </c>
    </row>
    <row r="610" spans="1:62" x14ac:dyDescent="0.25">
      <c r="A610" s="5">
        <f>COUNTIF($B$1:B610,REPORTE!$C$3)</f>
        <v>1</v>
      </c>
      <c r="B610" s="3">
        <v>201996</v>
      </c>
      <c r="C610" t="s">
        <v>59</v>
      </c>
      <c r="D610" t="s">
        <v>60</v>
      </c>
      <c r="E610" t="s">
        <v>61</v>
      </c>
      <c r="F610" t="s">
        <v>1701</v>
      </c>
      <c r="G610" t="s">
        <v>1702</v>
      </c>
      <c r="H610" t="s">
        <v>230</v>
      </c>
      <c r="I610" t="s">
        <v>65</v>
      </c>
      <c r="J610" t="s">
        <v>121</v>
      </c>
      <c r="K610" t="s">
        <v>5001</v>
      </c>
      <c r="L610" t="s">
        <v>5002</v>
      </c>
      <c r="M610" t="s">
        <v>5003</v>
      </c>
      <c r="N610" t="s">
        <v>70</v>
      </c>
      <c r="O610" t="s">
        <v>5004</v>
      </c>
      <c r="P610" t="s">
        <v>72</v>
      </c>
      <c r="Q610" t="s">
        <v>5013</v>
      </c>
      <c r="R610" t="s">
        <v>74</v>
      </c>
      <c r="S610" t="s">
        <v>75</v>
      </c>
      <c r="T610" t="s">
        <v>75</v>
      </c>
      <c r="U610" t="s">
        <v>76</v>
      </c>
      <c r="V610" t="s">
        <v>77</v>
      </c>
      <c r="W610" t="s">
        <v>5014</v>
      </c>
      <c r="X610" t="s">
        <v>181</v>
      </c>
      <c r="Y610" t="s">
        <v>143</v>
      </c>
      <c r="Z610" t="s">
        <v>81</v>
      </c>
      <c r="AA610" t="s">
        <v>82</v>
      </c>
      <c r="AB610" s="1">
        <v>44927</v>
      </c>
      <c r="AC610" s="1">
        <v>45291</v>
      </c>
      <c r="AD610" t="s">
        <v>83</v>
      </c>
      <c r="AE610" t="s">
        <v>84</v>
      </c>
      <c r="AF610" s="1">
        <v>38462</v>
      </c>
      <c r="AG610" s="3">
        <v>24674581</v>
      </c>
      <c r="AH610" t="s">
        <v>5015</v>
      </c>
      <c r="AI610" s="1">
        <v>23877</v>
      </c>
      <c r="AJ610" t="s">
        <v>111</v>
      </c>
      <c r="AK610" t="s">
        <v>2327</v>
      </c>
      <c r="AL610" t="s">
        <v>5016</v>
      </c>
      <c r="AM610" t="s">
        <v>5017</v>
      </c>
      <c r="AN610" t="str">
        <f t="shared" si="11"/>
        <v>TORRES CUTIRI JUDITH</v>
      </c>
      <c r="AO610" t="s">
        <v>90</v>
      </c>
      <c r="AP610" t="s">
        <v>100</v>
      </c>
      <c r="AQ610" t="s">
        <v>119</v>
      </c>
      <c r="AR610" t="s">
        <v>92</v>
      </c>
      <c r="AS610" t="s">
        <v>101</v>
      </c>
      <c r="AT610" t="s">
        <v>100</v>
      </c>
      <c r="AU610" t="s">
        <v>100</v>
      </c>
      <c r="AV610" t="s">
        <v>119</v>
      </c>
      <c r="AW610" t="s">
        <v>95</v>
      </c>
      <c r="AX610" t="s">
        <v>96</v>
      </c>
      <c r="AZ610" t="s">
        <v>119</v>
      </c>
      <c r="BB610" t="s">
        <v>5018</v>
      </c>
      <c r="BC610" t="s">
        <v>5019</v>
      </c>
      <c r="BD610" t="s">
        <v>100</v>
      </c>
      <c r="BE610" t="s">
        <v>74</v>
      </c>
      <c r="BF610" t="s">
        <v>101</v>
      </c>
      <c r="BI610" t="s">
        <v>72</v>
      </c>
      <c r="BJ610" t="s">
        <v>74</v>
      </c>
    </row>
    <row r="611" spans="1:62" x14ac:dyDescent="0.25">
      <c r="A611" s="5">
        <f>COUNTIF($B$1:B611,REPORTE!$C$3)</f>
        <v>1</v>
      </c>
      <c r="B611" s="3">
        <v>201970</v>
      </c>
      <c r="C611" t="s">
        <v>59</v>
      </c>
      <c r="D611" t="s">
        <v>60</v>
      </c>
      <c r="E611" t="s">
        <v>61</v>
      </c>
      <c r="F611" t="s">
        <v>1701</v>
      </c>
      <c r="G611" t="s">
        <v>4006</v>
      </c>
      <c r="H611" t="s">
        <v>64</v>
      </c>
      <c r="I611" t="s">
        <v>65</v>
      </c>
      <c r="J611" t="s">
        <v>66</v>
      </c>
      <c r="K611" t="s">
        <v>5020</v>
      </c>
      <c r="L611" t="s">
        <v>5021</v>
      </c>
      <c r="M611" t="s">
        <v>5022</v>
      </c>
      <c r="N611" t="s">
        <v>70</v>
      </c>
      <c r="O611" t="s">
        <v>5023</v>
      </c>
      <c r="P611" t="s">
        <v>72</v>
      </c>
      <c r="Q611" t="s">
        <v>5024</v>
      </c>
      <c r="R611" t="s">
        <v>74</v>
      </c>
      <c r="S611" t="s">
        <v>75</v>
      </c>
      <c r="T611" t="s">
        <v>75</v>
      </c>
      <c r="U611" t="s">
        <v>76</v>
      </c>
      <c r="V611" t="s">
        <v>77</v>
      </c>
      <c r="W611" t="s">
        <v>5025</v>
      </c>
      <c r="X611" t="s">
        <v>108</v>
      </c>
      <c r="Y611" t="s">
        <v>109</v>
      </c>
      <c r="Z611" t="s">
        <v>81</v>
      </c>
      <c r="AA611" t="s">
        <v>82</v>
      </c>
      <c r="AB611" s="1">
        <v>44927</v>
      </c>
      <c r="AC611" s="1">
        <v>45291</v>
      </c>
      <c r="AD611" t="s">
        <v>83</v>
      </c>
      <c r="AE611" t="s">
        <v>84</v>
      </c>
      <c r="AF611" s="1">
        <v>36526</v>
      </c>
      <c r="AG611" s="3">
        <v>24660751</v>
      </c>
      <c r="AH611" t="s">
        <v>5026</v>
      </c>
      <c r="AI611" s="1">
        <v>22295</v>
      </c>
      <c r="AJ611" t="s">
        <v>86</v>
      </c>
      <c r="AK611" t="s">
        <v>264</v>
      </c>
      <c r="AL611" t="s">
        <v>311</v>
      </c>
      <c r="AM611" t="s">
        <v>1284</v>
      </c>
      <c r="AN611" t="str">
        <f t="shared" si="11"/>
        <v>QUISPE HUAMAN VICTOR</v>
      </c>
      <c r="AO611" t="s">
        <v>92</v>
      </c>
      <c r="AP611" t="s">
        <v>100</v>
      </c>
      <c r="AQ611" t="s">
        <v>119</v>
      </c>
      <c r="AR611" t="s">
        <v>92</v>
      </c>
      <c r="AS611" t="s">
        <v>101</v>
      </c>
      <c r="AT611" t="s">
        <v>100</v>
      </c>
      <c r="AU611" t="s">
        <v>100</v>
      </c>
      <c r="AV611" t="s">
        <v>119</v>
      </c>
      <c r="AW611" t="s">
        <v>95</v>
      </c>
      <c r="AX611" t="s">
        <v>96</v>
      </c>
      <c r="AZ611" t="s">
        <v>119</v>
      </c>
      <c r="BB611" t="s">
        <v>5027</v>
      </c>
      <c r="BC611" t="s">
        <v>119</v>
      </c>
      <c r="BD611" t="s">
        <v>100</v>
      </c>
      <c r="BE611" t="s">
        <v>74</v>
      </c>
      <c r="BF611" t="s">
        <v>101</v>
      </c>
      <c r="BI611" t="s">
        <v>72</v>
      </c>
      <c r="BJ611" t="s">
        <v>74</v>
      </c>
    </row>
    <row r="612" spans="1:62" x14ac:dyDescent="0.25">
      <c r="A612" s="5">
        <f>COUNTIF($B$1:B612,REPORTE!$C$3)</f>
        <v>1</v>
      </c>
      <c r="B612" s="3">
        <v>201780</v>
      </c>
      <c r="C612" t="s">
        <v>59</v>
      </c>
      <c r="D612" t="s">
        <v>60</v>
      </c>
      <c r="E612" t="s">
        <v>61</v>
      </c>
      <c r="F612" t="s">
        <v>1701</v>
      </c>
      <c r="G612" t="s">
        <v>1702</v>
      </c>
      <c r="H612" t="s">
        <v>120</v>
      </c>
      <c r="I612" t="s">
        <v>65</v>
      </c>
      <c r="J612" t="s">
        <v>498</v>
      </c>
      <c r="K612" t="s">
        <v>5028</v>
      </c>
      <c r="L612" t="s">
        <v>5029</v>
      </c>
      <c r="M612" t="s">
        <v>5030</v>
      </c>
      <c r="N612" t="s">
        <v>70</v>
      </c>
      <c r="O612" t="s">
        <v>5031</v>
      </c>
      <c r="P612" t="s">
        <v>72</v>
      </c>
      <c r="Q612" t="s">
        <v>5032</v>
      </c>
      <c r="R612" t="s">
        <v>74</v>
      </c>
      <c r="S612" t="s">
        <v>75</v>
      </c>
      <c r="T612" t="s">
        <v>127</v>
      </c>
      <c r="U612" t="s">
        <v>128</v>
      </c>
      <c r="V612" t="s">
        <v>699</v>
      </c>
      <c r="W612" t="s">
        <v>700</v>
      </c>
      <c r="X612" t="s">
        <v>108</v>
      </c>
      <c r="Y612" t="s">
        <v>109</v>
      </c>
      <c r="Z612" t="s">
        <v>131</v>
      </c>
      <c r="AA612" t="s">
        <v>703</v>
      </c>
      <c r="AB612" s="1">
        <v>44986</v>
      </c>
      <c r="AD612" t="s">
        <v>83</v>
      </c>
      <c r="AE612" t="s">
        <v>84</v>
      </c>
      <c r="AF612" s="1">
        <v>42063</v>
      </c>
      <c r="AG612" s="3">
        <v>24711086</v>
      </c>
      <c r="AH612" t="s">
        <v>5033</v>
      </c>
      <c r="AI612" s="1">
        <v>24193</v>
      </c>
      <c r="AJ612" t="s">
        <v>86</v>
      </c>
      <c r="AK612" t="s">
        <v>456</v>
      </c>
      <c r="AL612" t="s">
        <v>5034</v>
      </c>
      <c r="AM612" t="s">
        <v>3245</v>
      </c>
      <c r="AN612" t="str">
        <f t="shared" si="11"/>
        <v>PUMA PARIAPAZA HUGO</v>
      </c>
      <c r="AO612" t="s">
        <v>166</v>
      </c>
      <c r="AP612" s="1">
        <v>42063</v>
      </c>
      <c r="AQ612" t="s">
        <v>74</v>
      </c>
      <c r="AR612" t="s">
        <v>1769</v>
      </c>
      <c r="AS612" t="s">
        <v>74</v>
      </c>
      <c r="AT612" s="1">
        <v>42063</v>
      </c>
      <c r="AU612" s="1">
        <v>42063</v>
      </c>
      <c r="AV612" t="s">
        <v>74</v>
      </c>
      <c r="AW612" t="s">
        <v>95</v>
      </c>
      <c r="AX612" t="s">
        <v>136</v>
      </c>
      <c r="AZ612" t="s">
        <v>5035</v>
      </c>
      <c r="BB612" t="s">
        <v>5036</v>
      </c>
      <c r="BC612" t="s">
        <v>5037</v>
      </c>
      <c r="BD612" t="s">
        <v>100</v>
      </c>
      <c r="BE612" t="s">
        <v>74</v>
      </c>
      <c r="BF612" t="s">
        <v>74</v>
      </c>
      <c r="BI612" t="s">
        <v>72</v>
      </c>
      <c r="BJ612" t="s">
        <v>74</v>
      </c>
    </row>
    <row r="613" spans="1:62" x14ac:dyDescent="0.25">
      <c r="A613" s="5">
        <f>COUNTIF($B$1:B613,REPORTE!$C$3)</f>
        <v>1</v>
      </c>
      <c r="B613" s="3">
        <v>201780</v>
      </c>
      <c r="C613" t="s">
        <v>59</v>
      </c>
      <c r="D613" t="s">
        <v>60</v>
      </c>
      <c r="E613" t="s">
        <v>61</v>
      </c>
      <c r="F613" t="s">
        <v>1701</v>
      </c>
      <c r="G613" t="s">
        <v>1702</v>
      </c>
      <c r="H613" t="s">
        <v>120</v>
      </c>
      <c r="I613" t="s">
        <v>65</v>
      </c>
      <c r="J613" t="s">
        <v>498</v>
      </c>
      <c r="K613" t="s">
        <v>5028</v>
      </c>
      <c r="L613" t="s">
        <v>5029</v>
      </c>
      <c r="M613" t="s">
        <v>5030</v>
      </c>
      <c r="N613" t="s">
        <v>70</v>
      </c>
      <c r="O613" t="s">
        <v>5031</v>
      </c>
      <c r="P613" t="s">
        <v>72</v>
      </c>
      <c r="Q613" t="s">
        <v>5038</v>
      </c>
      <c r="R613" t="s">
        <v>74</v>
      </c>
      <c r="S613" t="s">
        <v>75</v>
      </c>
      <c r="T613" t="s">
        <v>75</v>
      </c>
      <c r="U613" t="s">
        <v>160</v>
      </c>
      <c r="V613" t="s">
        <v>141</v>
      </c>
      <c r="W613" t="s">
        <v>5039</v>
      </c>
      <c r="X613" t="s">
        <v>74</v>
      </c>
      <c r="Y613" t="s">
        <v>143</v>
      </c>
      <c r="Z613" t="s">
        <v>81</v>
      </c>
      <c r="AA613" t="s">
        <v>82</v>
      </c>
      <c r="AB613" s="1">
        <v>44986</v>
      </c>
      <c r="AC613" s="1">
        <v>45291</v>
      </c>
      <c r="AD613" t="s">
        <v>83</v>
      </c>
      <c r="AE613" t="s">
        <v>146</v>
      </c>
      <c r="AF613" t="s">
        <v>100</v>
      </c>
      <c r="AG613" s="3">
        <v>45470466</v>
      </c>
      <c r="AH613" t="s">
        <v>5040</v>
      </c>
      <c r="AI613" s="1">
        <v>32345</v>
      </c>
      <c r="AJ613" t="s">
        <v>111</v>
      </c>
      <c r="AK613" t="s">
        <v>5041</v>
      </c>
      <c r="AL613" t="s">
        <v>5042</v>
      </c>
      <c r="AM613" t="s">
        <v>2828</v>
      </c>
      <c r="AN613" t="str">
        <f t="shared" si="11"/>
        <v>BELLIDO ÑAHUIS YANET</v>
      </c>
      <c r="AO613" t="s">
        <v>90</v>
      </c>
      <c r="AP613" s="1">
        <v>2</v>
      </c>
      <c r="AQ613" t="s">
        <v>5043</v>
      </c>
      <c r="AR613" t="s">
        <v>279</v>
      </c>
      <c r="AS613" t="s">
        <v>101</v>
      </c>
      <c r="AT613" s="1">
        <v>2</v>
      </c>
      <c r="AU613" s="1">
        <v>2</v>
      </c>
      <c r="AV613" t="s">
        <v>94</v>
      </c>
      <c r="AW613" t="s">
        <v>119</v>
      </c>
      <c r="AX613" t="s">
        <v>200</v>
      </c>
      <c r="AY613" t="s">
        <v>153</v>
      </c>
      <c r="AZ613" t="s">
        <v>201</v>
      </c>
      <c r="BA613" t="s">
        <v>155</v>
      </c>
      <c r="BB613" t="s">
        <v>5044</v>
      </c>
      <c r="BC613" t="s">
        <v>5045</v>
      </c>
      <c r="BD613" s="1">
        <v>44971</v>
      </c>
      <c r="BE613" t="s">
        <v>5046</v>
      </c>
      <c r="BF613" t="s">
        <v>74</v>
      </c>
      <c r="BI613" t="s">
        <v>72</v>
      </c>
      <c r="BJ613" t="s">
        <v>74</v>
      </c>
    </row>
    <row r="614" spans="1:62" x14ac:dyDescent="0.25">
      <c r="A614" s="5">
        <f>COUNTIF($B$1:B614,REPORTE!$C$3)</f>
        <v>1</v>
      </c>
      <c r="B614" s="3">
        <v>201780</v>
      </c>
      <c r="C614" t="s">
        <v>59</v>
      </c>
      <c r="D614" t="s">
        <v>60</v>
      </c>
      <c r="E614" t="s">
        <v>61</v>
      </c>
      <c r="F614" t="s">
        <v>1701</v>
      </c>
      <c r="G614" t="s">
        <v>1702</v>
      </c>
      <c r="H614" t="s">
        <v>120</v>
      </c>
      <c r="I614" t="s">
        <v>65</v>
      </c>
      <c r="J614" t="s">
        <v>498</v>
      </c>
      <c r="K614" t="s">
        <v>5028</v>
      </c>
      <c r="L614" t="s">
        <v>5029</v>
      </c>
      <c r="M614" t="s">
        <v>5030</v>
      </c>
      <c r="N614" t="s">
        <v>70</v>
      </c>
      <c r="O614" t="s">
        <v>5031</v>
      </c>
      <c r="P614" t="s">
        <v>72</v>
      </c>
      <c r="Q614" t="s">
        <v>5047</v>
      </c>
      <c r="R614" t="s">
        <v>74</v>
      </c>
      <c r="S614" t="s">
        <v>75</v>
      </c>
      <c r="T614" t="s">
        <v>75</v>
      </c>
      <c r="U614" t="s">
        <v>160</v>
      </c>
      <c r="V614" t="s">
        <v>141</v>
      </c>
      <c r="W614" t="s">
        <v>5048</v>
      </c>
      <c r="X614" t="s">
        <v>74</v>
      </c>
      <c r="Y614" t="s">
        <v>143</v>
      </c>
      <c r="Z614" t="s">
        <v>81</v>
      </c>
      <c r="AA614" t="s">
        <v>82</v>
      </c>
      <c r="AB614" s="1">
        <v>45016</v>
      </c>
      <c r="AC614" s="1">
        <v>45291</v>
      </c>
      <c r="AD614" t="s">
        <v>83</v>
      </c>
      <c r="AE614" t="s">
        <v>146</v>
      </c>
      <c r="AF614" t="s">
        <v>100</v>
      </c>
      <c r="AG614" s="3">
        <v>44431128</v>
      </c>
      <c r="AH614" t="s">
        <v>5049</v>
      </c>
      <c r="AI614" s="1">
        <v>31050</v>
      </c>
      <c r="AJ614" t="s">
        <v>111</v>
      </c>
      <c r="AK614" t="s">
        <v>286</v>
      </c>
      <c r="AL614" t="s">
        <v>3177</v>
      </c>
      <c r="AM614" t="s">
        <v>5050</v>
      </c>
      <c r="AN614" t="str">
        <f t="shared" si="11"/>
        <v>PALOMINO TUNQUE YANETH</v>
      </c>
      <c r="AO614" t="s">
        <v>90</v>
      </c>
      <c r="AP614" s="1">
        <v>2</v>
      </c>
      <c r="AQ614" t="s">
        <v>5051</v>
      </c>
      <c r="AR614" t="s">
        <v>279</v>
      </c>
      <c r="AS614" t="s">
        <v>101</v>
      </c>
      <c r="AT614" s="1">
        <v>2</v>
      </c>
      <c r="AU614" s="1">
        <v>2</v>
      </c>
      <c r="AV614" t="s">
        <v>3529</v>
      </c>
      <c r="AW614" t="s">
        <v>95</v>
      </c>
      <c r="AX614" t="s">
        <v>200</v>
      </c>
      <c r="AY614" t="s">
        <v>153</v>
      </c>
      <c r="AZ614" t="s">
        <v>201</v>
      </c>
      <c r="BA614" t="s">
        <v>155</v>
      </c>
      <c r="BB614" t="s">
        <v>5052</v>
      </c>
      <c r="BC614" t="s">
        <v>5053</v>
      </c>
      <c r="BD614" s="1">
        <v>45020</v>
      </c>
      <c r="BE614" t="s">
        <v>5054</v>
      </c>
      <c r="BF614" t="s">
        <v>74</v>
      </c>
      <c r="BI614" t="s">
        <v>72</v>
      </c>
      <c r="BJ614" t="s">
        <v>74</v>
      </c>
    </row>
    <row r="615" spans="1:62" x14ac:dyDescent="0.25">
      <c r="A615" s="5">
        <f>COUNTIF($B$1:B615,REPORTE!$C$3)</f>
        <v>1</v>
      </c>
      <c r="B615" s="3">
        <v>201780</v>
      </c>
      <c r="C615" t="s">
        <v>59</v>
      </c>
      <c r="D615" t="s">
        <v>60</v>
      </c>
      <c r="E615" t="s">
        <v>61</v>
      </c>
      <c r="F615" t="s">
        <v>1701</v>
      </c>
      <c r="G615" t="s">
        <v>1702</v>
      </c>
      <c r="H615" t="s">
        <v>120</v>
      </c>
      <c r="I615" t="s">
        <v>65</v>
      </c>
      <c r="J615" t="s">
        <v>498</v>
      </c>
      <c r="K615" t="s">
        <v>5028</v>
      </c>
      <c r="L615" t="s">
        <v>5029</v>
      </c>
      <c r="M615" t="s">
        <v>5030</v>
      </c>
      <c r="N615" t="s">
        <v>70</v>
      </c>
      <c r="O615" t="s">
        <v>5031</v>
      </c>
      <c r="P615" t="s">
        <v>72</v>
      </c>
      <c r="Q615" t="s">
        <v>5055</v>
      </c>
      <c r="R615" t="s">
        <v>74</v>
      </c>
      <c r="S615" t="s">
        <v>75</v>
      </c>
      <c r="T615" t="s">
        <v>75</v>
      </c>
      <c r="U615" t="s">
        <v>160</v>
      </c>
      <c r="V615" t="s">
        <v>77</v>
      </c>
      <c r="W615" t="s">
        <v>689</v>
      </c>
      <c r="X615" t="s">
        <v>108</v>
      </c>
      <c r="Y615" t="s">
        <v>109</v>
      </c>
      <c r="Z615" t="s">
        <v>81</v>
      </c>
      <c r="AA615" t="s">
        <v>82</v>
      </c>
      <c r="AD615" t="s">
        <v>83</v>
      </c>
      <c r="AE615" t="s">
        <v>84</v>
      </c>
      <c r="AF615" s="1">
        <v>36526</v>
      </c>
      <c r="AG615" s="3">
        <v>24661640</v>
      </c>
      <c r="AH615" t="s">
        <v>5056</v>
      </c>
      <c r="AI615" s="1">
        <v>21540</v>
      </c>
      <c r="AJ615" t="s">
        <v>111</v>
      </c>
      <c r="AK615" t="s">
        <v>5057</v>
      </c>
      <c r="AL615" t="s">
        <v>294</v>
      </c>
      <c r="AM615" t="s">
        <v>5058</v>
      </c>
      <c r="AN615" t="str">
        <f t="shared" si="11"/>
        <v>TAPARA ARAGON JUANA FLAVIA</v>
      </c>
      <c r="AO615" t="s">
        <v>92</v>
      </c>
      <c r="AP615" t="s">
        <v>100</v>
      </c>
      <c r="AQ615" t="s">
        <v>119</v>
      </c>
      <c r="AR615" t="s">
        <v>92</v>
      </c>
      <c r="AS615" t="s">
        <v>5059</v>
      </c>
      <c r="AT615" t="s">
        <v>100</v>
      </c>
      <c r="AU615" t="s">
        <v>100</v>
      </c>
      <c r="AV615" t="s">
        <v>119</v>
      </c>
      <c r="AW615" t="s">
        <v>95</v>
      </c>
      <c r="AX615" t="s">
        <v>136</v>
      </c>
      <c r="AZ615" t="s">
        <v>119</v>
      </c>
      <c r="BB615" t="s">
        <v>5060</v>
      </c>
      <c r="BC615" t="s">
        <v>119</v>
      </c>
      <c r="BD615" t="s">
        <v>100</v>
      </c>
      <c r="BE615" t="s">
        <v>74</v>
      </c>
      <c r="BF615" t="s">
        <v>101</v>
      </c>
      <c r="BI615" t="s">
        <v>72</v>
      </c>
      <c r="BJ615" t="s">
        <v>74</v>
      </c>
    </row>
    <row r="616" spans="1:62" x14ac:dyDescent="0.25">
      <c r="A616" s="5">
        <f>COUNTIF($B$1:B616,REPORTE!$C$3)</f>
        <v>1</v>
      </c>
      <c r="B616" s="3">
        <v>201780</v>
      </c>
      <c r="C616" t="s">
        <v>59</v>
      </c>
      <c r="D616" t="s">
        <v>60</v>
      </c>
      <c r="E616" t="s">
        <v>61</v>
      </c>
      <c r="F616" t="s">
        <v>1701</v>
      </c>
      <c r="G616" t="s">
        <v>1702</v>
      </c>
      <c r="H616" t="s">
        <v>120</v>
      </c>
      <c r="I616" t="s">
        <v>65</v>
      </c>
      <c r="J616" t="s">
        <v>498</v>
      </c>
      <c r="K616" t="s">
        <v>5028</v>
      </c>
      <c r="L616" t="s">
        <v>5029</v>
      </c>
      <c r="M616" t="s">
        <v>5030</v>
      </c>
      <c r="N616" t="s">
        <v>70</v>
      </c>
      <c r="O616" t="s">
        <v>5031</v>
      </c>
      <c r="P616" t="s">
        <v>72</v>
      </c>
      <c r="Q616" t="s">
        <v>5061</v>
      </c>
      <c r="R616" t="s">
        <v>74</v>
      </c>
      <c r="S616" t="s">
        <v>75</v>
      </c>
      <c r="T616" t="s">
        <v>75</v>
      </c>
      <c r="U616" t="s">
        <v>160</v>
      </c>
      <c r="V616" t="s">
        <v>77</v>
      </c>
      <c r="W616" t="s">
        <v>804</v>
      </c>
      <c r="X616" t="s">
        <v>79</v>
      </c>
      <c r="Y616" t="s">
        <v>80</v>
      </c>
      <c r="Z616" t="s">
        <v>81</v>
      </c>
      <c r="AA616" t="s">
        <v>82</v>
      </c>
      <c r="AD616" t="s">
        <v>83</v>
      </c>
      <c r="AE616" t="s">
        <v>84</v>
      </c>
      <c r="AF616" s="1">
        <v>42430</v>
      </c>
      <c r="AG616" s="3">
        <v>44751080</v>
      </c>
      <c r="AH616" t="s">
        <v>5062</v>
      </c>
      <c r="AI616" s="1">
        <v>32096</v>
      </c>
      <c r="AJ616" t="s">
        <v>86</v>
      </c>
      <c r="AK616" t="s">
        <v>5063</v>
      </c>
      <c r="AL616" t="s">
        <v>1920</v>
      </c>
      <c r="AM616" t="s">
        <v>715</v>
      </c>
      <c r="AN616" t="str">
        <f t="shared" si="11"/>
        <v>ASLLA PERALTA WALTER</v>
      </c>
      <c r="AO616" t="s">
        <v>90</v>
      </c>
      <c r="AP616" s="1">
        <v>40603</v>
      </c>
      <c r="AQ616" t="s">
        <v>5064</v>
      </c>
      <c r="AR616" t="s">
        <v>92</v>
      </c>
      <c r="AS616" t="s">
        <v>93</v>
      </c>
      <c r="AT616" s="1">
        <v>36526</v>
      </c>
      <c r="AU616" s="1">
        <v>36526</v>
      </c>
      <c r="AV616" t="s">
        <v>5065</v>
      </c>
      <c r="AW616" t="s">
        <v>95</v>
      </c>
      <c r="AX616" t="s">
        <v>96</v>
      </c>
      <c r="AZ616" t="s">
        <v>5066</v>
      </c>
      <c r="BB616" t="s">
        <v>5067</v>
      </c>
      <c r="BC616" t="s">
        <v>5068</v>
      </c>
      <c r="BD616" t="s">
        <v>100</v>
      </c>
      <c r="BE616" t="s">
        <v>74</v>
      </c>
      <c r="BF616" t="s">
        <v>101</v>
      </c>
      <c r="BI616" t="s">
        <v>72</v>
      </c>
      <c r="BJ616" t="s">
        <v>74</v>
      </c>
    </row>
    <row r="617" spans="1:62" x14ac:dyDescent="0.25">
      <c r="A617" s="5">
        <f>COUNTIF($B$1:B617,REPORTE!$C$3)</f>
        <v>1</v>
      </c>
      <c r="B617" s="3">
        <v>201780</v>
      </c>
      <c r="C617" t="s">
        <v>59</v>
      </c>
      <c r="D617" t="s">
        <v>60</v>
      </c>
      <c r="E617" t="s">
        <v>61</v>
      </c>
      <c r="F617" t="s">
        <v>1701</v>
      </c>
      <c r="G617" t="s">
        <v>1702</v>
      </c>
      <c r="H617" t="s">
        <v>120</v>
      </c>
      <c r="I617" t="s">
        <v>65</v>
      </c>
      <c r="J617" t="s">
        <v>498</v>
      </c>
      <c r="K617" t="s">
        <v>5028</v>
      </c>
      <c r="L617" t="s">
        <v>5029</v>
      </c>
      <c r="M617" t="s">
        <v>5030</v>
      </c>
      <c r="N617" t="s">
        <v>70</v>
      </c>
      <c r="O617" t="s">
        <v>5031</v>
      </c>
      <c r="P617" t="s">
        <v>72</v>
      </c>
      <c r="Q617" t="s">
        <v>5069</v>
      </c>
      <c r="R617" t="s">
        <v>74</v>
      </c>
      <c r="S617" t="s">
        <v>75</v>
      </c>
      <c r="T617" t="s">
        <v>75</v>
      </c>
      <c r="U617" t="s">
        <v>140</v>
      </c>
      <c r="V617" t="s">
        <v>141</v>
      </c>
      <c r="W617" t="s">
        <v>5070</v>
      </c>
      <c r="X617" t="s">
        <v>74</v>
      </c>
      <c r="Y617" t="s">
        <v>143</v>
      </c>
      <c r="Z617" t="s">
        <v>81</v>
      </c>
      <c r="AA617" t="s">
        <v>82</v>
      </c>
      <c r="AB617" s="1">
        <v>44986</v>
      </c>
      <c r="AC617" s="1">
        <v>45291</v>
      </c>
      <c r="AD617" t="s">
        <v>83</v>
      </c>
      <c r="AE617" t="s">
        <v>146</v>
      </c>
      <c r="AF617" t="s">
        <v>100</v>
      </c>
      <c r="AG617" s="3">
        <v>24700525</v>
      </c>
      <c r="AH617" t="s">
        <v>5071</v>
      </c>
      <c r="AI617" s="1">
        <v>24375</v>
      </c>
      <c r="AJ617" t="s">
        <v>86</v>
      </c>
      <c r="AK617" t="s">
        <v>5072</v>
      </c>
      <c r="AL617" t="s">
        <v>3142</v>
      </c>
      <c r="AM617" t="s">
        <v>5073</v>
      </c>
      <c r="AN617" t="str">
        <f t="shared" si="11"/>
        <v>TORBISCO ALARCON MARCO AURELIO</v>
      </c>
      <c r="AO617" t="s">
        <v>166</v>
      </c>
      <c r="AP617" s="1">
        <v>2</v>
      </c>
      <c r="AQ617" t="s">
        <v>101</v>
      </c>
      <c r="AR617" t="s">
        <v>212</v>
      </c>
      <c r="AS617" t="s">
        <v>5074</v>
      </c>
      <c r="AT617" s="1">
        <v>36706</v>
      </c>
      <c r="AU617" s="1">
        <v>36706</v>
      </c>
      <c r="AV617" t="s">
        <v>420</v>
      </c>
      <c r="AW617" t="s">
        <v>101</v>
      </c>
      <c r="AX617" t="s">
        <v>200</v>
      </c>
      <c r="AY617" t="s">
        <v>153</v>
      </c>
      <c r="AZ617" t="s">
        <v>879</v>
      </c>
      <c r="BA617" t="s">
        <v>155</v>
      </c>
      <c r="BB617" t="s">
        <v>5075</v>
      </c>
      <c r="BC617" t="s">
        <v>5076</v>
      </c>
      <c r="BD617" s="1">
        <v>44977</v>
      </c>
      <c r="BE617" t="s">
        <v>5077</v>
      </c>
      <c r="BF617" t="s">
        <v>74</v>
      </c>
      <c r="BI617" t="s">
        <v>72</v>
      </c>
      <c r="BJ617" t="s">
        <v>74</v>
      </c>
    </row>
    <row r="618" spans="1:62" x14ac:dyDescent="0.25">
      <c r="A618" s="5">
        <f>COUNTIF($B$1:B618,REPORTE!$C$3)</f>
        <v>1</v>
      </c>
      <c r="B618" s="3">
        <v>201673</v>
      </c>
      <c r="C618" t="s">
        <v>59</v>
      </c>
      <c r="D618" t="s">
        <v>60</v>
      </c>
      <c r="E618" t="s">
        <v>61</v>
      </c>
      <c r="F618" t="s">
        <v>1701</v>
      </c>
      <c r="G618" t="s">
        <v>4006</v>
      </c>
      <c r="H618" t="s">
        <v>64</v>
      </c>
      <c r="I618" t="s">
        <v>65</v>
      </c>
      <c r="J618" t="s">
        <v>498</v>
      </c>
      <c r="K618" t="s">
        <v>5078</v>
      </c>
      <c r="L618" t="s">
        <v>5079</v>
      </c>
      <c r="M618" t="s">
        <v>5080</v>
      </c>
      <c r="N618" t="s">
        <v>70</v>
      </c>
      <c r="O618" t="s">
        <v>5081</v>
      </c>
      <c r="P618" t="s">
        <v>72</v>
      </c>
      <c r="Q618" t="s">
        <v>5082</v>
      </c>
      <c r="R618" t="s">
        <v>74</v>
      </c>
      <c r="S618" t="s">
        <v>75</v>
      </c>
      <c r="T618" t="s">
        <v>75</v>
      </c>
      <c r="U618" t="s">
        <v>76</v>
      </c>
      <c r="V618" t="s">
        <v>77</v>
      </c>
      <c r="W618" t="s">
        <v>5083</v>
      </c>
      <c r="X618" t="s">
        <v>181</v>
      </c>
      <c r="Y618" t="s">
        <v>143</v>
      </c>
      <c r="Z618" t="s">
        <v>81</v>
      </c>
      <c r="AA618" t="s">
        <v>82</v>
      </c>
      <c r="AB618" s="1">
        <v>44927</v>
      </c>
      <c r="AC618" s="1">
        <v>45291</v>
      </c>
      <c r="AD618" t="s">
        <v>83</v>
      </c>
      <c r="AE618" t="s">
        <v>84</v>
      </c>
      <c r="AF618" s="1">
        <v>36526</v>
      </c>
      <c r="AG618" s="3">
        <v>24703565</v>
      </c>
      <c r="AH618" t="s">
        <v>5084</v>
      </c>
      <c r="AI618" s="1">
        <v>25478</v>
      </c>
      <c r="AJ618" t="s">
        <v>86</v>
      </c>
      <c r="AK618" t="s">
        <v>5085</v>
      </c>
      <c r="AL618" t="s">
        <v>356</v>
      </c>
      <c r="AM618" t="s">
        <v>1069</v>
      </c>
      <c r="AN618" t="str">
        <f t="shared" si="11"/>
        <v>UGARTE ARTEAGA EDGAR</v>
      </c>
      <c r="AO618" t="s">
        <v>92</v>
      </c>
      <c r="AP618" t="s">
        <v>100</v>
      </c>
      <c r="AQ618" t="s">
        <v>119</v>
      </c>
      <c r="AR618" t="s">
        <v>92</v>
      </c>
      <c r="AS618" t="s">
        <v>101</v>
      </c>
      <c r="AT618" t="s">
        <v>100</v>
      </c>
      <c r="AU618" t="s">
        <v>100</v>
      </c>
      <c r="AV618" t="s">
        <v>119</v>
      </c>
      <c r="AW618" t="s">
        <v>95</v>
      </c>
      <c r="AX618" t="s">
        <v>96</v>
      </c>
      <c r="AZ618" t="s">
        <v>119</v>
      </c>
      <c r="BB618" t="s">
        <v>5086</v>
      </c>
      <c r="BC618" t="s">
        <v>119</v>
      </c>
      <c r="BD618" t="s">
        <v>100</v>
      </c>
      <c r="BE618" t="s">
        <v>74</v>
      </c>
      <c r="BF618" t="s">
        <v>101</v>
      </c>
      <c r="BI618" t="s">
        <v>72</v>
      </c>
      <c r="BJ618" t="s">
        <v>74</v>
      </c>
    </row>
    <row r="619" spans="1:62" x14ac:dyDescent="0.25">
      <c r="A619" s="5">
        <f>COUNTIF($B$1:B619,REPORTE!$C$3)</f>
        <v>1</v>
      </c>
      <c r="B619" s="3">
        <v>201665</v>
      </c>
      <c r="C619" t="s">
        <v>59</v>
      </c>
      <c r="D619" t="s">
        <v>60</v>
      </c>
      <c r="E619" t="s">
        <v>61</v>
      </c>
      <c r="F619" t="s">
        <v>1701</v>
      </c>
      <c r="G619" t="s">
        <v>4006</v>
      </c>
      <c r="H619" t="s">
        <v>120</v>
      </c>
      <c r="I619" t="s">
        <v>65</v>
      </c>
      <c r="J619" t="s">
        <v>498</v>
      </c>
      <c r="K619" t="s">
        <v>5087</v>
      </c>
      <c r="L619" t="s">
        <v>5088</v>
      </c>
      <c r="M619" t="s">
        <v>5089</v>
      </c>
      <c r="N619" t="s">
        <v>70</v>
      </c>
      <c r="O619" t="s">
        <v>5090</v>
      </c>
      <c r="P619" t="s">
        <v>72</v>
      </c>
      <c r="Q619" t="s">
        <v>5091</v>
      </c>
      <c r="R619" t="s">
        <v>74</v>
      </c>
      <c r="S619" t="s">
        <v>75</v>
      </c>
      <c r="T619" t="s">
        <v>127</v>
      </c>
      <c r="U619" t="s">
        <v>128</v>
      </c>
      <c r="V619" t="s">
        <v>129</v>
      </c>
      <c r="W619" t="s">
        <v>5092</v>
      </c>
      <c r="X619" t="s">
        <v>79</v>
      </c>
      <c r="Y619" t="s">
        <v>80</v>
      </c>
      <c r="Z619" t="s">
        <v>131</v>
      </c>
      <c r="AA619" t="s">
        <v>82</v>
      </c>
      <c r="AB619" s="1">
        <v>44958</v>
      </c>
      <c r="AC619" s="1">
        <v>45291</v>
      </c>
      <c r="AD619" t="s">
        <v>83</v>
      </c>
      <c r="AE619" t="s">
        <v>84</v>
      </c>
      <c r="AF619" s="1">
        <v>42430</v>
      </c>
      <c r="AG619" s="3">
        <v>41549656</v>
      </c>
      <c r="AH619" t="s">
        <v>5093</v>
      </c>
      <c r="AI619" s="1">
        <v>30187</v>
      </c>
      <c r="AJ619" t="s">
        <v>111</v>
      </c>
      <c r="AK619" t="s">
        <v>2098</v>
      </c>
      <c r="AL619" t="s">
        <v>5094</v>
      </c>
      <c r="AM619" t="s">
        <v>5095</v>
      </c>
      <c r="AN619" t="str">
        <f t="shared" si="11"/>
        <v>CACERES TAYPE ERICA</v>
      </c>
      <c r="AO619" t="s">
        <v>166</v>
      </c>
      <c r="AP619" s="1">
        <v>42430</v>
      </c>
      <c r="AQ619" t="s">
        <v>101</v>
      </c>
      <c r="AR619" t="s">
        <v>197</v>
      </c>
      <c r="AS619" t="s">
        <v>5096</v>
      </c>
      <c r="AT619" t="s">
        <v>100</v>
      </c>
      <c r="AU619" t="s">
        <v>100</v>
      </c>
      <c r="AV619" t="s">
        <v>296</v>
      </c>
      <c r="AW619" t="s">
        <v>95</v>
      </c>
      <c r="AX619" t="s">
        <v>96</v>
      </c>
      <c r="AZ619" t="s">
        <v>5097</v>
      </c>
      <c r="BB619" t="s">
        <v>5098</v>
      </c>
      <c r="BC619" t="s">
        <v>119</v>
      </c>
      <c r="BD619" s="1">
        <v>44967</v>
      </c>
      <c r="BE619" t="s">
        <v>5099</v>
      </c>
      <c r="BF619" t="s">
        <v>74</v>
      </c>
      <c r="BI619" t="s">
        <v>72</v>
      </c>
      <c r="BJ619" t="s">
        <v>74</v>
      </c>
    </row>
    <row r="620" spans="1:62" x14ac:dyDescent="0.25">
      <c r="A620" s="5">
        <f>COUNTIF($B$1:B620,REPORTE!$C$3)</f>
        <v>1</v>
      </c>
      <c r="B620" s="3">
        <v>201665</v>
      </c>
      <c r="C620" t="s">
        <v>59</v>
      </c>
      <c r="D620" t="s">
        <v>60</v>
      </c>
      <c r="E620" t="s">
        <v>61</v>
      </c>
      <c r="F620" t="s">
        <v>1701</v>
      </c>
      <c r="G620" t="s">
        <v>4006</v>
      </c>
      <c r="H620" t="s">
        <v>120</v>
      </c>
      <c r="I620" t="s">
        <v>65</v>
      </c>
      <c r="J620" t="s">
        <v>498</v>
      </c>
      <c r="K620" t="s">
        <v>5087</v>
      </c>
      <c r="L620" t="s">
        <v>5088</v>
      </c>
      <c r="M620" t="s">
        <v>5089</v>
      </c>
      <c r="N620" t="s">
        <v>70</v>
      </c>
      <c r="O620" t="s">
        <v>5090</v>
      </c>
      <c r="P620" t="s">
        <v>72</v>
      </c>
      <c r="Q620" t="s">
        <v>5100</v>
      </c>
      <c r="R620" t="s">
        <v>74</v>
      </c>
      <c r="S620" t="s">
        <v>75</v>
      </c>
      <c r="T620" t="s">
        <v>75</v>
      </c>
      <c r="U620" t="s">
        <v>140</v>
      </c>
      <c r="V620" t="s">
        <v>141</v>
      </c>
      <c r="W620" t="s">
        <v>142</v>
      </c>
      <c r="X620" t="s">
        <v>74</v>
      </c>
      <c r="Y620" t="s">
        <v>143</v>
      </c>
      <c r="Z620" t="s">
        <v>3884</v>
      </c>
      <c r="AA620" t="s">
        <v>82</v>
      </c>
      <c r="AB620" s="1">
        <v>44987</v>
      </c>
      <c r="AC620" s="1">
        <v>45291</v>
      </c>
      <c r="AD620" t="s">
        <v>145</v>
      </c>
      <c r="AE620" t="s">
        <v>146</v>
      </c>
      <c r="AF620" t="s">
        <v>100</v>
      </c>
      <c r="AG620" s="3">
        <v>24710736</v>
      </c>
      <c r="AH620" t="s">
        <v>3885</v>
      </c>
      <c r="AI620" s="1">
        <v>27033</v>
      </c>
      <c r="AJ620" t="s">
        <v>111</v>
      </c>
      <c r="AK620" t="s">
        <v>3886</v>
      </c>
      <c r="AL620" t="s">
        <v>1027</v>
      </c>
      <c r="AM620" t="s">
        <v>2058</v>
      </c>
      <c r="AN620" t="str">
        <f t="shared" si="11"/>
        <v>SARAVIA QUIÑONES DORIS</v>
      </c>
      <c r="AO620" t="s">
        <v>166</v>
      </c>
      <c r="AP620" s="1">
        <v>36007</v>
      </c>
      <c r="AQ620" t="s">
        <v>3887</v>
      </c>
      <c r="AR620" t="s">
        <v>212</v>
      </c>
      <c r="AS620" t="s">
        <v>3888</v>
      </c>
      <c r="AT620" s="1">
        <v>36007</v>
      </c>
      <c r="AU620" s="1">
        <v>36007</v>
      </c>
      <c r="AV620" t="s">
        <v>420</v>
      </c>
      <c r="AW620" t="s">
        <v>95</v>
      </c>
      <c r="AX620" t="s">
        <v>200</v>
      </c>
      <c r="AY620" t="s">
        <v>153</v>
      </c>
      <c r="AZ620" t="s">
        <v>517</v>
      </c>
      <c r="BA620" t="s">
        <v>155</v>
      </c>
      <c r="BB620" t="s">
        <v>3889</v>
      </c>
      <c r="BC620" t="s">
        <v>3890</v>
      </c>
      <c r="BD620" s="1">
        <v>44994</v>
      </c>
      <c r="BE620" t="s">
        <v>5101</v>
      </c>
      <c r="BF620" t="s">
        <v>74</v>
      </c>
      <c r="BI620" t="s">
        <v>72</v>
      </c>
      <c r="BJ620" t="s">
        <v>74</v>
      </c>
    </row>
    <row r="621" spans="1:62" x14ac:dyDescent="0.25">
      <c r="A621" s="5">
        <f>COUNTIF($B$1:B621,REPORTE!$C$3)</f>
        <v>1</v>
      </c>
      <c r="B621" s="3">
        <v>201665</v>
      </c>
      <c r="C621" t="s">
        <v>59</v>
      </c>
      <c r="D621" t="s">
        <v>60</v>
      </c>
      <c r="E621" t="s">
        <v>61</v>
      </c>
      <c r="F621" t="s">
        <v>1701</v>
      </c>
      <c r="G621" t="s">
        <v>4006</v>
      </c>
      <c r="H621" t="s">
        <v>120</v>
      </c>
      <c r="I621" t="s">
        <v>65</v>
      </c>
      <c r="J621" t="s">
        <v>498</v>
      </c>
      <c r="K621" t="s">
        <v>5087</v>
      </c>
      <c r="L621" t="s">
        <v>5088</v>
      </c>
      <c r="M621" t="s">
        <v>5089</v>
      </c>
      <c r="N621" t="s">
        <v>70</v>
      </c>
      <c r="O621" t="s">
        <v>5090</v>
      </c>
      <c r="P621" t="s">
        <v>72</v>
      </c>
      <c r="Q621" t="s">
        <v>5102</v>
      </c>
      <c r="R621" t="s">
        <v>74</v>
      </c>
      <c r="S621" t="s">
        <v>75</v>
      </c>
      <c r="T621" t="s">
        <v>75</v>
      </c>
      <c r="U621" t="s">
        <v>160</v>
      </c>
      <c r="V621" t="s">
        <v>77</v>
      </c>
      <c r="W621" t="s">
        <v>5103</v>
      </c>
      <c r="X621" t="s">
        <v>79</v>
      </c>
      <c r="Y621" t="s">
        <v>80</v>
      </c>
      <c r="Z621" t="s">
        <v>81</v>
      </c>
      <c r="AA621" t="s">
        <v>82</v>
      </c>
      <c r="AD621" t="s">
        <v>83</v>
      </c>
      <c r="AE621" t="s">
        <v>84</v>
      </c>
      <c r="AF621" s="1">
        <v>42979</v>
      </c>
      <c r="AG621" s="3">
        <v>24675402</v>
      </c>
      <c r="AH621" t="s">
        <v>5104</v>
      </c>
      <c r="AI621" s="1">
        <v>22560</v>
      </c>
      <c r="AJ621" t="s">
        <v>111</v>
      </c>
      <c r="AK621" t="s">
        <v>387</v>
      </c>
      <c r="AL621" t="s">
        <v>5105</v>
      </c>
      <c r="AM621" t="s">
        <v>5106</v>
      </c>
      <c r="AN621" t="str">
        <f t="shared" si="11"/>
        <v>LOAIZA VELARDE DEISY</v>
      </c>
      <c r="AO621" t="s">
        <v>90</v>
      </c>
      <c r="AP621" s="1">
        <v>2</v>
      </c>
      <c r="AQ621" t="s">
        <v>5107</v>
      </c>
      <c r="AR621" t="s">
        <v>92</v>
      </c>
      <c r="AS621" t="s">
        <v>101</v>
      </c>
      <c r="AT621" t="s">
        <v>100</v>
      </c>
      <c r="AU621" t="s">
        <v>100</v>
      </c>
      <c r="AV621" t="s">
        <v>94</v>
      </c>
      <c r="AW621" t="s">
        <v>95</v>
      </c>
      <c r="AX621" t="s">
        <v>96</v>
      </c>
      <c r="AZ621" t="s">
        <v>5108</v>
      </c>
      <c r="BB621" t="s">
        <v>5109</v>
      </c>
      <c r="BC621" t="s">
        <v>119</v>
      </c>
      <c r="BD621" t="s">
        <v>100</v>
      </c>
      <c r="BE621" t="s">
        <v>74</v>
      </c>
      <c r="BF621" t="s">
        <v>101</v>
      </c>
      <c r="BI621" t="s">
        <v>72</v>
      </c>
      <c r="BJ621" t="s">
        <v>74</v>
      </c>
    </row>
    <row r="622" spans="1:62" x14ac:dyDescent="0.25">
      <c r="A622" s="5">
        <f>COUNTIF($B$1:B622,REPORTE!$C$3)</f>
        <v>1</v>
      </c>
      <c r="B622" s="3">
        <v>201665</v>
      </c>
      <c r="C622" t="s">
        <v>59</v>
      </c>
      <c r="D622" t="s">
        <v>60</v>
      </c>
      <c r="E622" t="s">
        <v>61</v>
      </c>
      <c r="F622" t="s">
        <v>1701</v>
      </c>
      <c r="G622" t="s">
        <v>4006</v>
      </c>
      <c r="H622" t="s">
        <v>120</v>
      </c>
      <c r="I622" t="s">
        <v>65</v>
      </c>
      <c r="J622" t="s">
        <v>498</v>
      </c>
      <c r="K622" t="s">
        <v>5087</v>
      </c>
      <c r="L622" t="s">
        <v>5088</v>
      </c>
      <c r="M622" t="s">
        <v>5089</v>
      </c>
      <c r="N622" t="s">
        <v>70</v>
      </c>
      <c r="O622" t="s">
        <v>5090</v>
      </c>
      <c r="P622" t="s">
        <v>72</v>
      </c>
      <c r="Q622" t="s">
        <v>5110</v>
      </c>
      <c r="R622" t="s">
        <v>74</v>
      </c>
      <c r="S622" t="s">
        <v>75</v>
      </c>
      <c r="T622" t="s">
        <v>75</v>
      </c>
      <c r="U622" t="s">
        <v>160</v>
      </c>
      <c r="V622" t="s">
        <v>141</v>
      </c>
      <c r="W622" t="s">
        <v>5111</v>
      </c>
      <c r="X622" t="s">
        <v>74</v>
      </c>
      <c r="Y622" t="s">
        <v>143</v>
      </c>
      <c r="Z622" t="s">
        <v>81</v>
      </c>
      <c r="AA622" t="s">
        <v>82</v>
      </c>
      <c r="AB622" s="1">
        <v>45017</v>
      </c>
      <c r="AC622" s="1">
        <v>45046</v>
      </c>
      <c r="AD622" t="s">
        <v>83</v>
      </c>
      <c r="AE622" t="s">
        <v>146</v>
      </c>
      <c r="AF622" t="s">
        <v>100</v>
      </c>
      <c r="AG622" s="3">
        <v>41571272</v>
      </c>
      <c r="AH622" t="s">
        <v>5112</v>
      </c>
      <c r="AI622" s="1">
        <v>29942</v>
      </c>
      <c r="AJ622" t="s">
        <v>111</v>
      </c>
      <c r="AK622" t="s">
        <v>148</v>
      </c>
      <c r="AL622" t="s">
        <v>562</v>
      </c>
      <c r="AM622" t="s">
        <v>5113</v>
      </c>
      <c r="AN622" t="str">
        <f t="shared" si="11"/>
        <v>CABALLERO DIAZ ANGELICA MARITZA</v>
      </c>
      <c r="AO622" t="s">
        <v>90</v>
      </c>
      <c r="AP622" s="1">
        <v>2</v>
      </c>
      <c r="AQ622" t="s">
        <v>119</v>
      </c>
      <c r="AR622" t="s">
        <v>279</v>
      </c>
      <c r="AS622" t="s">
        <v>101</v>
      </c>
      <c r="AT622" s="1">
        <v>2</v>
      </c>
      <c r="AU622" s="1">
        <v>2</v>
      </c>
      <c r="AV622" t="s">
        <v>94</v>
      </c>
      <c r="AW622" t="s">
        <v>5114</v>
      </c>
      <c r="AX622" t="s">
        <v>200</v>
      </c>
      <c r="AY622" t="s">
        <v>153</v>
      </c>
      <c r="AZ622" t="s">
        <v>201</v>
      </c>
      <c r="BA622" t="s">
        <v>155</v>
      </c>
      <c r="BB622" t="s">
        <v>5115</v>
      </c>
      <c r="BC622" t="s">
        <v>5116</v>
      </c>
      <c r="BD622" s="1">
        <v>45027</v>
      </c>
      <c r="BE622" t="s">
        <v>5117</v>
      </c>
      <c r="BF622" t="s">
        <v>74</v>
      </c>
      <c r="BI622" t="s">
        <v>72</v>
      </c>
      <c r="BJ622" t="s">
        <v>74</v>
      </c>
    </row>
    <row r="623" spans="1:62" x14ac:dyDescent="0.25">
      <c r="A623" s="5">
        <f>COUNTIF($B$1:B623,REPORTE!$C$3)</f>
        <v>1</v>
      </c>
      <c r="B623" s="3">
        <v>201665</v>
      </c>
      <c r="C623" t="s">
        <v>59</v>
      </c>
      <c r="D623" t="s">
        <v>60</v>
      </c>
      <c r="E623" t="s">
        <v>61</v>
      </c>
      <c r="F623" t="s">
        <v>1701</v>
      </c>
      <c r="G623" t="s">
        <v>4006</v>
      </c>
      <c r="H623" t="s">
        <v>120</v>
      </c>
      <c r="I623" t="s">
        <v>65</v>
      </c>
      <c r="J623" t="s">
        <v>498</v>
      </c>
      <c r="K623" t="s">
        <v>5087</v>
      </c>
      <c r="L623" t="s">
        <v>5088</v>
      </c>
      <c r="M623" t="s">
        <v>5089</v>
      </c>
      <c r="N623" t="s">
        <v>70</v>
      </c>
      <c r="O623" t="s">
        <v>5090</v>
      </c>
      <c r="P623" t="s">
        <v>72</v>
      </c>
      <c r="Q623" t="s">
        <v>5118</v>
      </c>
      <c r="R623" t="s">
        <v>74</v>
      </c>
      <c r="S623" t="s">
        <v>75</v>
      </c>
      <c r="T623" t="s">
        <v>75</v>
      </c>
      <c r="U623" t="s">
        <v>160</v>
      </c>
      <c r="V623" t="s">
        <v>77</v>
      </c>
      <c r="W623" t="s">
        <v>5119</v>
      </c>
      <c r="X623" t="s">
        <v>108</v>
      </c>
      <c r="Y623" t="s">
        <v>109</v>
      </c>
      <c r="Z623" t="s">
        <v>81</v>
      </c>
      <c r="AA623" t="s">
        <v>82</v>
      </c>
      <c r="AD623" t="s">
        <v>83</v>
      </c>
      <c r="AE623" t="s">
        <v>84</v>
      </c>
      <c r="AF623" s="1">
        <v>30079</v>
      </c>
      <c r="AG623" s="3">
        <v>41332051</v>
      </c>
      <c r="AH623" t="s">
        <v>5120</v>
      </c>
      <c r="AI623" s="1">
        <v>30079</v>
      </c>
      <c r="AJ623" t="s">
        <v>111</v>
      </c>
      <c r="AK623" t="s">
        <v>3416</v>
      </c>
      <c r="AL623" t="s">
        <v>1340</v>
      </c>
      <c r="AM623" t="s">
        <v>3386</v>
      </c>
      <c r="AN623" t="str">
        <f t="shared" si="11"/>
        <v>PAREDES HUAYHUA SONIA</v>
      </c>
      <c r="AO623" t="s">
        <v>90</v>
      </c>
      <c r="AP623" s="1">
        <v>2</v>
      </c>
      <c r="AQ623" t="s">
        <v>5121</v>
      </c>
      <c r="AR623" t="s">
        <v>92</v>
      </c>
      <c r="AS623" t="s">
        <v>101</v>
      </c>
      <c r="AT623" s="1">
        <v>2</v>
      </c>
      <c r="AU623" s="1">
        <v>2</v>
      </c>
      <c r="AV623" t="s">
        <v>1177</v>
      </c>
      <c r="AW623" t="s">
        <v>95</v>
      </c>
      <c r="AX623" t="s">
        <v>96</v>
      </c>
      <c r="AZ623" t="s">
        <v>5122</v>
      </c>
      <c r="BB623" t="s">
        <v>5123</v>
      </c>
      <c r="BC623" t="s">
        <v>5124</v>
      </c>
      <c r="BD623" t="s">
        <v>100</v>
      </c>
      <c r="BE623" t="s">
        <v>74</v>
      </c>
      <c r="BF623" t="s">
        <v>101</v>
      </c>
      <c r="BI623" t="s">
        <v>72</v>
      </c>
      <c r="BJ623" t="s">
        <v>74</v>
      </c>
    </row>
    <row r="624" spans="1:62" x14ac:dyDescent="0.25">
      <c r="A624" s="5">
        <f>COUNTIF($B$1:B624,REPORTE!$C$3)</f>
        <v>1</v>
      </c>
      <c r="B624" s="3">
        <v>201665</v>
      </c>
      <c r="C624" t="s">
        <v>59</v>
      </c>
      <c r="D624" t="s">
        <v>60</v>
      </c>
      <c r="E624" t="s">
        <v>61</v>
      </c>
      <c r="F624" t="s">
        <v>1701</v>
      </c>
      <c r="G624" t="s">
        <v>4006</v>
      </c>
      <c r="H624" t="s">
        <v>120</v>
      </c>
      <c r="I624" t="s">
        <v>65</v>
      </c>
      <c r="J624" t="s">
        <v>498</v>
      </c>
      <c r="K624" t="s">
        <v>5087</v>
      </c>
      <c r="L624" t="s">
        <v>5088</v>
      </c>
      <c r="M624" t="s">
        <v>5089</v>
      </c>
      <c r="N624" t="s">
        <v>70</v>
      </c>
      <c r="O624" t="s">
        <v>5090</v>
      </c>
      <c r="P624" t="s">
        <v>72</v>
      </c>
      <c r="Q624" t="s">
        <v>5125</v>
      </c>
      <c r="R624" t="s">
        <v>74</v>
      </c>
      <c r="S624" t="s">
        <v>75</v>
      </c>
      <c r="T624" t="s">
        <v>75</v>
      </c>
      <c r="U624" t="s">
        <v>160</v>
      </c>
      <c r="V624" t="s">
        <v>141</v>
      </c>
      <c r="W624" t="s">
        <v>5126</v>
      </c>
      <c r="X624" t="s">
        <v>74</v>
      </c>
      <c r="Y624" t="s">
        <v>143</v>
      </c>
      <c r="Z624" t="s">
        <v>81</v>
      </c>
      <c r="AA624" t="s">
        <v>82</v>
      </c>
      <c r="AB624" s="1">
        <v>44986</v>
      </c>
      <c r="AC624" s="1">
        <v>45291</v>
      </c>
      <c r="AD624" t="s">
        <v>207</v>
      </c>
      <c r="AE624" t="s">
        <v>146</v>
      </c>
      <c r="AF624" t="s">
        <v>100</v>
      </c>
      <c r="AG624" s="3">
        <v>40401400</v>
      </c>
      <c r="AH624" t="s">
        <v>5127</v>
      </c>
      <c r="AI624" s="1">
        <v>29221</v>
      </c>
      <c r="AJ624" t="s">
        <v>111</v>
      </c>
      <c r="AK624" t="s">
        <v>1173</v>
      </c>
      <c r="AL624" t="s">
        <v>1174</v>
      </c>
      <c r="AM624" t="s">
        <v>5128</v>
      </c>
      <c r="AN624" t="str">
        <f t="shared" si="11"/>
        <v>ONOFRE HUANCA ANA VILMA</v>
      </c>
      <c r="AO624" t="s">
        <v>90</v>
      </c>
      <c r="AP624" s="1">
        <v>2</v>
      </c>
      <c r="AQ624" t="s">
        <v>5129</v>
      </c>
      <c r="AR624" t="s">
        <v>279</v>
      </c>
      <c r="AS624" t="s">
        <v>101</v>
      </c>
      <c r="AT624" s="1">
        <v>2</v>
      </c>
      <c r="AU624" s="1">
        <v>2</v>
      </c>
      <c r="AV624" t="s">
        <v>94</v>
      </c>
      <c r="AW624" t="s">
        <v>101</v>
      </c>
      <c r="AX624" t="s">
        <v>200</v>
      </c>
      <c r="AY624" t="s">
        <v>153</v>
      </c>
      <c r="AZ624" t="s">
        <v>830</v>
      </c>
      <c r="BA624" t="s">
        <v>155</v>
      </c>
      <c r="BB624" t="s">
        <v>5130</v>
      </c>
      <c r="BC624" t="s">
        <v>5131</v>
      </c>
      <c r="BD624" s="1">
        <v>44971</v>
      </c>
      <c r="BE624" t="s">
        <v>5132</v>
      </c>
      <c r="BF624" t="s">
        <v>74</v>
      </c>
      <c r="BI624" t="s">
        <v>72</v>
      </c>
      <c r="BJ624" t="s">
        <v>74</v>
      </c>
    </row>
    <row r="625" spans="1:62" x14ac:dyDescent="0.25">
      <c r="A625" s="5">
        <f>COUNTIF($B$1:B625,REPORTE!$C$3)</f>
        <v>1</v>
      </c>
      <c r="B625" s="3">
        <v>201665</v>
      </c>
      <c r="C625" t="s">
        <v>59</v>
      </c>
      <c r="D625" t="s">
        <v>60</v>
      </c>
      <c r="E625" t="s">
        <v>61</v>
      </c>
      <c r="F625" t="s">
        <v>1701</v>
      </c>
      <c r="G625" t="s">
        <v>4006</v>
      </c>
      <c r="H625" t="s">
        <v>120</v>
      </c>
      <c r="I625" t="s">
        <v>65</v>
      </c>
      <c r="J625" t="s">
        <v>498</v>
      </c>
      <c r="K625" t="s">
        <v>5087</v>
      </c>
      <c r="L625" t="s">
        <v>5088</v>
      </c>
      <c r="M625" t="s">
        <v>5089</v>
      </c>
      <c r="N625" t="s">
        <v>70</v>
      </c>
      <c r="O625" t="s">
        <v>5090</v>
      </c>
      <c r="P625" t="s">
        <v>72</v>
      </c>
      <c r="Q625" t="s">
        <v>5133</v>
      </c>
      <c r="R625" t="s">
        <v>74</v>
      </c>
      <c r="S625" t="s">
        <v>75</v>
      </c>
      <c r="T625" t="s">
        <v>75</v>
      </c>
      <c r="U625" t="s">
        <v>160</v>
      </c>
      <c r="V625" t="s">
        <v>141</v>
      </c>
      <c r="W625" t="s">
        <v>5134</v>
      </c>
      <c r="X625" t="s">
        <v>74</v>
      </c>
      <c r="Y625" t="s">
        <v>143</v>
      </c>
      <c r="Z625" t="s">
        <v>81</v>
      </c>
      <c r="AA625" t="s">
        <v>82</v>
      </c>
      <c r="AB625" s="1">
        <v>44986</v>
      </c>
      <c r="AC625" s="1">
        <v>45291</v>
      </c>
      <c r="AD625" t="s">
        <v>83</v>
      </c>
      <c r="AE625" t="s">
        <v>146</v>
      </c>
      <c r="AF625" s="1">
        <v>44986</v>
      </c>
      <c r="AG625" s="3">
        <v>73938219</v>
      </c>
      <c r="AH625" t="s">
        <v>5135</v>
      </c>
      <c r="AI625" s="1">
        <v>34862</v>
      </c>
      <c r="AJ625" t="s">
        <v>86</v>
      </c>
      <c r="AK625" t="s">
        <v>3462</v>
      </c>
      <c r="AL625" t="s">
        <v>1353</v>
      </c>
      <c r="AM625" t="s">
        <v>5136</v>
      </c>
      <c r="AN625" t="str">
        <f t="shared" si="11"/>
        <v>SONCCO LEON ALEX EVER</v>
      </c>
      <c r="AO625" t="s">
        <v>166</v>
      </c>
      <c r="AP625" s="1">
        <v>2</v>
      </c>
      <c r="AQ625" t="s">
        <v>119</v>
      </c>
      <c r="AR625" t="s">
        <v>279</v>
      </c>
      <c r="AS625" t="s">
        <v>5137</v>
      </c>
      <c r="AT625" s="1">
        <v>42752</v>
      </c>
      <c r="AU625" s="1">
        <v>42752</v>
      </c>
      <c r="AV625" t="s">
        <v>94</v>
      </c>
      <c r="AW625" t="s">
        <v>101</v>
      </c>
      <c r="AX625" t="s">
        <v>200</v>
      </c>
      <c r="AY625" t="s">
        <v>153</v>
      </c>
      <c r="AZ625" t="s">
        <v>1990</v>
      </c>
      <c r="BA625" t="s">
        <v>155</v>
      </c>
      <c r="BB625" t="s">
        <v>5138</v>
      </c>
      <c r="BC625" t="s">
        <v>5139</v>
      </c>
      <c r="BD625" s="1">
        <v>44971</v>
      </c>
      <c r="BE625" t="s">
        <v>5140</v>
      </c>
      <c r="BF625" t="s">
        <v>74</v>
      </c>
      <c r="BI625" t="s">
        <v>72</v>
      </c>
      <c r="BJ625" t="s">
        <v>74</v>
      </c>
    </row>
    <row r="626" spans="1:62" x14ac:dyDescent="0.25">
      <c r="A626" s="5">
        <f>COUNTIF($B$1:B626,REPORTE!$C$3)</f>
        <v>1</v>
      </c>
      <c r="B626" s="3">
        <v>201665</v>
      </c>
      <c r="C626" t="s">
        <v>59</v>
      </c>
      <c r="D626" t="s">
        <v>60</v>
      </c>
      <c r="E626" t="s">
        <v>61</v>
      </c>
      <c r="F626" t="s">
        <v>1701</v>
      </c>
      <c r="G626" t="s">
        <v>4006</v>
      </c>
      <c r="H626" t="s">
        <v>120</v>
      </c>
      <c r="I626" t="s">
        <v>65</v>
      </c>
      <c r="J626" t="s">
        <v>498</v>
      </c>
      <c r="K626" t="s">
        <v>5087</v>
      </c>
      <c r="L626" t="s">
        <v>5088</v>
      </c>
      <c r="M626" t="s">
        <v>5089</v>
      </c>
      <c r="N626" t="s">
        <v>70</v>
      </c>
      <c r="O626" t="s">
        <v>5090</v>
      </c>
      <c r="P626" t="s">
        <v>72</v>
      </c>
      <c r="Q626" t="s">
        <v>5141</v>
      </c>
      <c r="R626" t="s">
        <v>74</v>
      </c>
      <c r="S626" t="s">
        <v>75</v>
      </c>
      <c r="T626" t="s">
        <v>75</v>
      </c>
      <c r="U626" t="s">
        <v>160</v>
      </c>
      <c r="V626" t="s">
        <v>141</v>
      </c>
      <c r="W626" t="s">
        <v>5142</v>
      </c>
      <c r="X626" t="s">
        <v>74</v>
      </c>
      <c r="Y626" t="s">
        <v>143</v>
      </c>
      <c r="Z626" t="s">
        <v>81</v>
      </c>
      <c r="AA626" t="s">
        <v>82</v>
      </c>
      <c r="AB626" s="1">
        <v>44986</v>
      </c>
      <c r="AC626" s="1">
        <v>45291</v>
      </c>
      <c r="AD626" t="s">
        <v>83</v>
      </c>
      <c r="AE626" t="s">
        <v>146</v>
      </c>
      <c r="AF626" t="s">
        <v>100</v>
      </c>
      <c r="AG626" s="3">
        <v>41156106</v>
      </c>
      <c r="AH626" t="s">
        <v>5143</v>
      </c>
      <c r="AI626" s="1">
        <v>29921</v>
      </c>
      <c r="AJ626" t="s">
        <v>111</v>
      </c>
      <c r="AK626" t="s">
        <v>685</v>
      </c>
      <c r="AL626" t="s">
        <v>1548</v>
      </c>
      <c r="AM626" t="s">
        <v>5144</v>
      </c>
      <c r="AN626" t="str">
        <f t="shared" si="11"/>
        <v>CARRASCO MEDINA LUZ MERY</v>
      </c>
      <c r="AO626" t="s">
        <v>90</v>
      </c>
      <c r="AP626" s="1">
        <v>2</v>
      </c>
      <c r="AQ626" t="s">
        <v>5145</v>
      </c>
      <c r="AR626" t="s">
        <v>279</v>
      </c>
      <c r="AS626" t="s">
        <v>101</v>
      </c>
      <c r="AT626" s="1">
        <v>2</v>
      </c>
      <c r="AU626" s="1">
        <v>2</v>
      </c>
      <c r="AV626" t="s">
        <v>94</v>
      </c>
      <c r="AW626" t="s">
        <v>95</v>
      </c>
      <c r="AX626" t="s">
        <v>152</v>
      </c>
      <c r="AY626" t="s">
        <v>153</v>
      </c>
      <c r="AZ626" t="s">
        <v>1093</v>
      </c>
      <c r="BA626" t="s">
        <v>155</v>
      </c>
      <c r="BB626" t="s">
        <v>5146</v>
      </c>
      <c r="BC626" t="s">
        <v>5147</v>
      </c>
      <c r="BD626" s="1">
        <v>44991</v>
      </c>
      <c r="BE626" t="s">
        <v>5148</v>
      </c>
      <c r="BF626" t="s">
        <v>74</v>
      </c>
      <c r="BI626" t="s">
        <v>72</v>
      </c>
      <c r="BJ626" t="s">
        <v>74</v>
      </c>
    </row>
    <row r="627" spans="1:62" x14ac:dyDescent="0.25">
      <c r="A627" s="5">
        <f>COUNTIF($B$1:B627,REPORTE!$C$3)</f>
        <v>1</v>
      </c>
      <c r="B627" s="3">
        <v>201657</v>
      </c>
      <c r="C627" t="s">
        <v>59</v>
      </c>
      <c r="D627" t="s">
        <v>60</v>
      </c>
      <c r="E627" t="s">
        <v>61</v>
      </c>
      <c r="F627" t="s">
        <v>1701</v>
      </c>
      <c r="G627" t="s">
        <v>4006</v>
      </c>
      <c r="H627" t="s">
        <v>120</v>
      </c>
      <c r="I627" t="s">
        <v>65</v>
      </c>
      <c r="J627" t="s">
        <v>1881</v>
      </c>
      <c r="K627" t="s">
        <v>5150</v>
      </c>
      <c r="L627" t="s">
        <v>5151</v>
      </c>
      <c r="M627" t="s">
        <v>5152</v>
      </c>
      <c r="N627" t="s">
        <v>70</v>
      </c>
      <c r="O627" t="s">
        <v>5153</v>
      </c>
      <c r="P627" t="s">
        <v>72</v>
      </c>
      <c r="Q627" t="s">
        <v>5154</v>
      </c>
      <c r="R627" t="s">
        <v>74</v>
      </c>
      <c r="S627" t="s">
        <v>75</v>
      </c>
      <c r="T627" t="s">
        <v>127</v>
      </c>
      <c r="U627" t="s">
        <v>128</v>
      </c>
      <c r="V627" t="s">
        <v>699</v>
      </c>
      <c r="W627" t="s">
        <v>5155</v>
      </c>
      <c r="X627" t="s">
        <v>407</v>
      </c>
      <c r="Y627" t="s">
        <v>408</v>
      </c>
      <c r="Z627" t="s">
        <v>131</v>
      </c>
      <c r="AA627" t="s">
        <v>703</v>
      </c>
      <c r="AB627" s="1">
        <v>44986</v>
      </c>
      <c r="AD627" t="s">
        <v>83</v>
      </c>
      <c r="AE627" t="s">
        <v>84</v>
      </c>
      <c r="AF627" s="1">
        <v>36526</v>
      </c>
      <c r="AG627" s="3">
        <v>24697735</v>
      </c>
      <c r="AH627" t="s">
        <v>5156</v>
      </c>
      <c r="AI627" s="1">
        <v>23364</v>
      </c>
      <c r="AJ627" t="s">
        <v>111</v>
      </c>
      <c r="AK627" t="s">
        <v>2957</v>
      </c>
      <c r="AL627" t="s">
        <v>2185</v>
      </c>
      <c r="AM627" t="s">
        <v>5157</v>
      </c>
      <c r="AN627" t="str">
        <f t="shared" si="11"/>
        <v>PAZ VARGAS MARILU</v>
      </c>
      <c r="AO627" t="s">
        <v>92</v>
      </c>
      <c r="AP627" t="s">
        <v>100</v>
      </c>
      <c r="AQ627" t="s">
        <v>119</v>
      </c>
      <c r="AR627" t="s">
        <v>92</v>
      </c>
      <c r="AS627" t="s">
        <v>5158</v>
      </c>
      <c r="AT627" t="s">
        <v>100</v>
      </c>
      <c r="AU627" t="s">
        <v>100</v>
      </c>
      <c r="AV627" t="s">
        <v>119</v>
      </c>
      <c r="AW627" t="s">
        <v>95</v>
      </c>
      <c r="AX627" t="s">
        <v>136</v>
      </c>
      <c r="AZ627" t="s">
        <v>119</v>
      </c>
      <c r="BB627" t="s">
        <v>5159</v>
      </c>
      <c r="BC627" t="s">
        <v>119</v>
      </c>
      <c r="BD627" t="s">
        <v>100</v>
      </c>
      <c r="BE627" t="s">
        <v>74</v>
      </c>
      <c r="BF627" t="s">
        <v>74</v>
      </c>
      <c r="BI627" t="s">
        <v>72</v>
      </c>
      <c r="BJ627" t="s">
        <v>74</v>
      </c>
    </row>
    <row r="628" spans="1:62" x14ac:dyDescent="0.25">
      <c r="A628" s="5">
        <f>COUNTIF($B$1:B628,REPORTE!$C$3)</f>
        <v>1</v>
      </c>
      <c r="B628" s="3">
        <v>201657</v>
      </c>
      <c r="C628" t="s">
        <v>59</v>
      </c>
      <c r="D628" t="s">
        <v>60</v>
      </c>
      <c r="E628" t="s">
        <v>61</v>
      </c>
      <c r="F628" t="s">
        <v>1701</v>
      </c>
      <c r="G628" t="s">
        <v>4006</v>
      </c>
      <c r="H628" t="s">
        <v>120</v>
      </c>
      <c r="I628" t="s">
        <v>65</v>
      </c>
      <c r="J628" t="s">
        <v>1881</v>
      </c>
      <c r="K628" t="s">
        <v>5150</v>
      </c>
      <c r="L628" t="s">
        <v>5151</v>
      </c>
      <c r="M628" t="s">
        <v>5152</v>
      </c>
      <c r="N628" t="s">
        <v>70</v>
      </c>
      <c r="O628" t="s">
        <v>5153</v>
      </c>
      <c r="P628" t="s">
        <v>72</v>
      </c>
      <c r="Q628" t="s">
        <v>5160</v>
      </c>
      <c r="R628" t="s">
        <v>74</v>
      </c>
      <c r="S628" t="s">
        <v>75</v>
      </c>
      <c r="T628" t="s">
        <v>75</v>
      </c>
      <c r="U628" t="s">
        <v>140</v>
      </c>
      <c r="V628" t="s">
        <v>141</v>
      </c>
      <c r="W628" t="s">
        <v>142</v>
      </c>
      <c r="X628" t="s">
        <v>74</v>
      </c>
      <c r="Y628" t="s">
        <v>143</v>
      </c>
      <c r="Z628" t="s">
        <v>795</v>
      </c>
      <c r="AA628" t="s">
        <v>82</v>
      </c>
      <c r="AB628" s="1">
        <v>44987</v>
      </c>
      <c r="AC628" s="1">
        <v>45291</v>
      </c>
      <c r="AD628" t="s">
        <v>145</v>
      </c>
      <c r="AE628" t="s">
        <v>146</v>
      </c>
      <c r="AF628" t="s">
        <v>100</v>
      </c>
      <c r="AG628" s="3">
        <v>2172340</v>
      </c>
      <c r="AH628" t="s">
        <v>4553</v>
      </c>
      <c r="AI628" s="1">
        <v>28494</v>
      </c>
      <c r="AJ628" t="s">
        <v>111</v>
      </c>
      <c r="AK628" t="s">
        <v>4554</v>
      </c>
      <c r="AL628" t="s">
        <v>2458</v>
      </c>
      <c r="AM628" t="s">
        <v>4555</v>
      </c>
      <c r="AN628" t="str">
        <f t="shared" si="11"/>
        <v>CCAPA PARI BENITA</v>
      </c>
      <c r="AO628" t="s">
        <v>166</v>
      </c>
      <c r="AP628" s="1">
        <v>2</v>
      </c>
      <c r="AQ628" t="s">
        <v>101</v>
      </c>
      <c r="AR628" t="s">
        <v>348</v>
      </c>
      <c r="AS628" t="s">
        <v>4556</v>
      </c>
      <c r="AT628" s="1">
        <v>35261</v>
      </c>
      <c r="AU628" s="1">
        <v>35261</v>
      </c>
      <c r="AV628" t="s">
        <v>420</v>
      </c>
      <c r="AW628" t="s">
        <v>119</v>
      </c>
      <c r="AX628" t="s">
        <v>200</v>
      </c>
      <c r="AY628" t="s">
        <v>153</v>
      </c>
      <c r="AZ628" t="s">
        <v>879</v>
      </c>
      <c r="BA628" t="s">
        <v>155</v>
      </c>
      <c r="BB628" t="s">
        <v>4557</v>
      </c>
      <c r="BC628" t="s">
        <v>4558</v>
      </c>
      <c r="BD628" s="1">
        <v>44994</v>
      </c>
      <c r="BE628" t="s">
        <v>5161</v>
      </c>
      <c r="BF628" t="s">
        <v>74</v>
      </c>
      <c r="BI628" t="s">
        <v>72</v>
      </c>
      <c r="BJ628" t="s">
        <v>74</v>
      </c>
    </row>
    <row r="629" spans="1:62" x14ac:dyDescent="0.25">
      <c r="A629" s="5">
        <f>COUNTIF($B$1:B629,REPORTE!$C$3)</f>
        <v>1</v>
      </c>
      <c r="B629" s="3">
        <v>201657</v>
      </c>
      <c r="C629" t="s">
        <v>59</v>
      </c>
      <c r="D629" t="s">
        <v>60</v>
      </c>
      <c r="E629" t="s">
        <v>61</v>
      </c>
      <c r="F629" t="s">
        <v>1701</v>
      </c>
      <c r="G629" t="s">
        <v>4006</v>
      </c>
      <c r="H629" t="s">
        <v>120</v>
      </c>
      <c r="I629" t="s">
        <v>65</v>
      </c>
      <c r="J629" t="s">
        <v>1881</v>
      </c>
      <c r="K629" t="s">
        <v>5150</v>
      </c>
      <c r="L629" t="s">
        <v>5151</v>
      </c>
      <c r="M629" t="s">
        <v>5152</v>
      </c>
      <c r="N629" t="s">
        <v>70</v>
      </c>
      <c r="O629" t="s">
        <v>5153</v>
      </c>
      <c r="P629" t="s">
        <v>72</v>
      </c>
      <c r="Q629" t="s">
        <v>5162</v>
      </c>
      <c r="R629" t="s">
        <v>74</v>
      </c>
      <c r="S629" t="s">
        <v>75</v>
      </c>
      <c r="T629" t="s">
        <v>75</v>
      </c>
      <c r="U629" t="s">
        <v>160</v>
      </c>
      <c r="V629" t="s">
        <v>77</v>
      </c>
      <c r="W629" t="s">
        <v>689</v>
      </c>
      <c r="X629" t="s">
        <v>181</v>
      </c>
      <c r="Y629" t="s">
        <v>143</v>
      </c>
      <c r="Z629" t="s">
        <v>81</v>
      </c>
      <c r="AA629" t="s">
        <v>82</v>
      </c>
      <c r="AD629" t="s">
        <v>83</v>
      </c>
      <c r="AE629" t="s">
        <v>84</v>
      </c>
      <c r="AF629" s="1">
        <v>36526</v>
      </c>
      <c r="AG629" s="3">
        <v>24672175</v>
      </c>
      <c r="AH629" t="s">
        <v>5163</v>
      </c>
      <c r="AI629" s="1">
        <v>22342</v>
      </c>
      <c r="AJ629" t="s">
        <v>111</v>
      </c>
      <c r="AK629" t="s">
        <v>5164</v>
      </c>
      <c r="AL629" t="s">
        <v>4154</v>
      </c>
      <c r="AM629" t="s">
        <v>5165</v>
      </c>
      <c r="AN629" t="str">
        <f t="shared" si="11"/>
        <v>GALLEGOS GARCES MARIA CONSUELO</v>
      </c>
      <c r="AO629" t="s">
        <v>92</v>
      </c>
      <c r="AP629" t="s">
        <v>100</v>
      </c>
      <c r="AQ629" t="s">
        <v>119</v>
      </c>
      <c r="AR629" t="s">
        <v>92</v>
      </c>
      <c r="AS629" t="s">
        <v>5166</v>
      </c>
      <c r="AT629" t="s">
        <v>100</v>
      </c>
      <c r="AU629" t="s">
        <v>100</v>
      </c>
      <c r="AV629" t="s">
        <v>119</v>
      </c>
      <c r="AW629" t="s">
        <v>95</v>
      </c>
      <c r="AX629" t="s">
        <v>136</v>
      </c>
      <c r="AZ629" t="s">
        <v>119</v>
      </c>
      <c r="BB629" t="s">
        <v>5167</v>
      </c>
      <c r="BC629" t="s">
        <v>119</v>
      </c>
      <c r="BD629" t="s">
        <v>100</v>
      </c>
      <c r="BE629" t="s">
        <v>74</v>
      </c>
      <c r="BF629" t="s">
        <v>101</v>
      </c>
      <c r="BI629" t="s">
        <v>72</v>
      </c>
      <c r="BJ629" t="s">
        <v>74</v>
      </c>
    </row>
    <row r="630" spans="1:62" x14ac:dyDescent="0.25">
      <c r="A630" s="5">
        <f>COUNTIF($B$1:B630,REPORTE!$C$3)</f>
        <v>1</v>
      </c>
      <c r="B630" s="3">
        <v>201657</v>
      </c>
      <c r="C630" t="s">
        <v>59</v>
      </c>
      <c r="D630" t="s">
        <v>60</v>
      </c>
      <c r="E630" t="s">
        <v>61</v>
      </c>
      <c r="F630" t="s">
        <v>1701</v>
      </c>
      <c r="G630" t="s">
        <v>4006</v>
      </c>
      <c r="H630" t="s">
        <v>120</v>
      </c>
      <c r="I630" t="s">
        <v>65</v>
      </c>
      <c r="J630" t="s">
        <v>1881</v>
      </c>
      <c r="K630" t="s">
        <v>5150</v>
      </c>
      <c r="L630" t="s">
        <v>5151</v>
      </c>
      <c r="M630" t="s">
        <v>5152</v>
      </c>
      <c r="N630" t="s">
        <v>70</v>
      </c>
      <c r="O630" t="s">
        <v>5153</v>
      </c>
      <c r="P630" t="s">
        <v>72</v>
      </c>
      <c r="Q630" t="s">
        <v>5168</v>
      </c>
      <c r="R630" t="s">
        <v>74</v>
      </c>
      <c r="S630" t="s">
        <v>75</v>
      </c>
      <c r="T630" t="s">
        <v>75</v>
      </c>
      <c r="U630" t="s">
        <v>160</v>
      </c>
      <c r="V630" t="s">
        <v>77</v>
      </c>
      <c r="W630" t="s">
        <v>5169</v>
      </c>
      <c r="X630" t="s">
        <v>181</v>
      </c>
      <c r="Y630" t="s">
        <v>143</v>
      </c>
      <c r="Z630" t="s">
        <v>81</v>
      </c>
      <c r="AA630" t="s">
        <v>82</v>
      </c>
      <c r="AD630" t="s">
        <v>83</v>
      </c>
      <c r="AE630" t="s">
        <v>84</v>
      </c>
      <c r="AF630" s="1">
        <v>36526</v>
      </c>
      <c r="AG630" s="3">
        <v>24571029</v>
      </c>
      <c r="AH630" t="s">
        <v>5170</v>
      </c>
      <c r="AI630" s="1">
        <v>21560</v>
      </c>
      <c r="AJ630" t="s">
        <v>86</v>
      </c>
      <c r="AK630" t="s">
        <v>655</v>
      </c>
      <c r="AL630" t="s">
        <v>5171</v>
      </c>
      <c r="AM630" t="s">
        <v>327</v>
      </c>
      <c r="AN630" t="str">
        <f t="shared" si="11"/>
        <v>CCAHUATA ALCCALAICO JULIAN</v>
      </c>
      <c r="AO630" t="s">
        <v>92</v>
      </c>
      <c r="AP630" t="s">
        <v>100</v>
      </c>
      <c r="AQ630" t="s">
        <v>119</v>
      </c>
      <c r="AR630" t="s">
        <v>92</v>
      </c>
      <c r="AS630" t="s">
        <v>101</v>
      </c>
      <c r="AT630" t="s">
        <v>100</v>
      </c>
      <c r="AU630" t="s">
        <v>100</v>
      </c>
      <c r="AV630" t="s">
        <v>119</v>
      </c>
      <c r="AW630" t="s">
        <v>95</v>
      </c>
      <c r="AX630" t="s">
        <v>96</v>
      </c>
      <c r="AZ630" t="s">
        <v>119</v>
      </c>
      <c r="BB630" t="s">
        <v>5172</v>
      </c>
      <c r="BC630" t="s">
        <v>119</v>
      </c>
      <c r="BD630" t="s">
        <v>100</v>
      </c>
      <c r="BE630" t="s">
        <v>74</v>
      </c>
      <c r="BF630" t="s">
        <v>101</v>
      </c>
      <c r="BI630" t="s">
        <v>72</v>
      </c>
      <c r="BJ630" t="s">
        <v>74</v>
      </c>
    </row>
    <row r="631" spans="1:62" x14ac:dyDescent="0.25">
      <c r="A631" s="5">
        <f>COUNTIF($B$1:B631,REPORTE!$C$3)</f>
        <v>1</v>
      </c>
      <c r="B631" s="3">
        <v>201657</v>
      </c>
      <c r="C631" t="s">
        <v>59</v>
      </c>
      <c r="D631" t="s">
        <v>60</v>
      </c>
      <c r="E631" t="s">
        <v>61</v>
      </c>
      <c r="F631" t="s">
        <v>1701</v>
      </c>
      <c r="G631" t="s">
        <v>4006</v>
      </c>
      <c r="H631" t="s">
        <v>120</v>
      </c>
      <c r="I631" t="s">
        <v>65</v>
      </c>
      <c r="J631" t="s">
        <v>1881</v>
      </c>
      <c r="K631" t="s">
        <v>5150</v>
      </c>
      <c r="L631" t="s">
        <v>5151</v>
      </c>
      <c r="M631" t="s">
        <v>5152</v>
      </c>
      <c r="N631" t="s">
        <v>70</v>
      </c>
      <c r="O631" t="s">
        <v>5153</v>
      </c>
      <c r="P631" t="s">
        <v>72</v>
      </c>
      <c r="Q631" t="s">
        <v>5173</v>
      </c>
      <c r="R631" t="s">
        <v>74</v>
      </c>
      <c r="S631" t="s">
        <v>75</v>
      </c>
      <c r="T631" t="s">
        <v>75</v>
      </c>
      <c r="U631" t="s">
        <v>160</v>
      </c>
      <c r="V631" t="s">
        <v>77</v>
      </c>
      <c r="W631" t="s">
        <v>5174</v>
      </c>
      <c r="X631" t="s">
        <v>181</v>
      </c>
      <c r="Y631" t="s">
        <v>143</v>
      </c>
      <c r="Z631" t="s">
        <v>81</v>
      </c>
      <c r="AA631" t="s">
        <v>82</v>
      </c>
      <c r="AD631" t="s">
        <v>83</v>
      </c>
      <c r="AE631" t="s">
        <v>84</v>
      </c>
      <c r="AF631" s="1">
        <v>36526</v>
      </c>
      <c r="AG631" s="3">
        <v>24784147</v>
      </c>
      <c r="AH631" t="s">
        <v>5175</v>
      </c>
      <c r="AI631" s="1">
        <v>22672</v>
      </c>
      <c r="AJ631" t="s">
        <v>86</v>
      </c>
      <c r="AK631" t="s">
        <v>3045</v>
      </c>
      <c r="AL631" t="s">
        <v>653</v>
      </c>
      <c r="AM631" t="s">
        <v>2737</v>
      </c>
      <c r="AN631" t="str">
        <f t="shared" si="11"/>
        <v>PAUCCAR CONDE RENE</v>
      </c>
      <c r="AO631" t="s">
        <v>92</v>
      </c>
      <c r="AP631" t="s">
        <v>100</v>
      </c>
      <c r="AQ631" t="s">
        <v>119</v>
      </c>
      <c r="AR631" t="s">
        <v>92</v>
      </c>
      <c r="AS631" t="s">
        <v>5176</v>
      </c>
      <c r="AT631" t="s">
        <v>100</v>
      </c>
      <c r="AU631" t="s">
        <v>100</v>
      </c>
      <c r="AV631" t="s">
        <v>119</v>
      </c>
      <c r="AW631" t="s">
        <v>95</v>
      </c>
      <c r="AX631" t="s">
        <v>136</v>
      </c>
      <c r="AZ631" t="s">
        <v>119</v>
      </c>
      <c r="BB631" t="s">
        <v>5177</v>
      </c>
      <c r="BC631" t="s">
        <v>119</v>
      </c>
      <c r="BD631" t="s">
        <v>100</v>
      </c>
      <c r="BE631" t="s">
        <v>74</v>
      </c>
      <c r="BF631" t="s">
        <v>101</v>
      </c>
      <c r="BI631" t="s">
        <v>72</v>
      </c>
      <c r="BJ631" t="s">
        <v>74</v>
      </c>
    </row>
    <row r="632" spans="1:62" x14ac:dyDescent="0.25">
      <c r="A632" s="5">
        <f>COUNTIF($B$1:B632,REPORTE!$C$3)</f>
        <v>1</v>
      </c>
      <c r="B632" s="3">
        <v>201657</v>
      </c>
      <c r="C632" t="s">
        <v>59</v>
      </c>
      <c r="D632" t="s">
        <v>60</v>
      </c>
      <c r="E632" t="s">
        <v>61</v>
      </c>
      <c r="F632" t="s">
        <v>1701</v>
      </c>
      <c r="G632" t="s">
        <v>4006</v>
      </c>
      <c r="H632" t="s">
        <v>120</v>
      </c>
      <c r="I632" t="s">
        <v>65</v>
      </c>
      <c r="J632" t="s">
        <v>1881</v>
      </c>
      <c r="K632" t="s">
        <v>5150</v>
      </c>
      <c r="L632" t="s">
        <v>5151</v>
      </c>
      <c r="M632" t="s">
        <v>5152</v>
      </c>
      <c r="N632" t="s">
        <v>70</v>
      </c>
      <c r="O632" t="s">
        <v>5153</v>
      </c>
      <c r="P632" t="s">
        <v>72</v>
      </c>
      <c r="Q632" t="s">
        <v>5178</v>
      </c>
      <c r="R632" t="s">
        <v>74</v>
      </c>
      <c r="S632" t="s">
        <v>75</v>
      </c>
      <c r="T632" t="s">
        <v>75</v>
      </c>
      <c r="U632" t="s">
        <v>160</v>
      </c>
      <c r="V632" t="s">
        <v>77</v>
      </c>
      <c r="W632" t="s">
        <v>689</v>
      </c>
      <c r="X632" t="s">
        <v>79</v>
      </c>
      <c r="Y632" t="s">
        <v>80</v>
      </c>
      <c r="Z632" t="s">
        <v>81</v>
      </c>
      <c r="AA632" t="s">
        <v>82</v>
      </c>
      <c r="AD632" t="s">
        <v>83</v>
      </c>
      <c r="AE632" t="s">
        <v>84</v>
      </c>
      <c r="AF632" s="1">
        <v>36526</v>
      </c>
      <c r="AG632" s="3">
        <v>24710622</v>
      </c>
      <c r="AH632" t="s">
        <v>5179</v>
      </c>
      <c r="AI632" s="1">
        <v>21421</v>
      </c>
      <c r="AJ632" t="s">
        <v>86</v>
      </c>
      <c r="AK632" t="s">
        <v>2018</v>
      </c>
      <c r="AL632" t="s">
        <v>387</v>
      </c>
      <c r="AM632" t="s">
        <v>1132</v>
      </c>
      <c r="AN632" t="str">
        <f t="shared" si="11"/>
        <v>FLOREZ LOAIZA JORGE</v>
      </c>
      <c r="AO632" t="s">
        <v>92</v>
      </c>
      <c r="AP632" t="s">
        <v>100</v>
      </c>
      <c r="AQ632" t="s">
        <v>119</v>
      </c>
      <c r="AR632" t="s">
        <v>92</v>
      </c>
      <c r="AS632" t="s">
        <v>5180</v>
      </c>
      <c r="AT632" t="s">
        <v>100</v>
      </c>
      <c r="AU632" t="s">
        <v>100</v>
      </c>
      <c r="AV632" t="s">
        <v>119</v>
      </c>
      <c r="AW632" t="s">
        <v>95</v>
      </c>
      <c r="AX632" t="s">
        <v>136</v>
      </c>
      <c r="AZ632" t="s">
        <v>119</v>
      </c>
      <c r="BB632" t="s">
        <v>5181</v>
      </c>
      <c r="BC632" t="s">
        <v>119</v>
      </c>
      <c r="BD632" t="s">
        <v>100</v>
      </c>
      <c r="BE632" t="s">
        <v>74</v>
      </c>
      <c r="BF632" t="s">
        <v>101</v>
      </c>
      <c r="BI632" t="s">
        <v>72</v>
      </c>
      <c r="BJ632" t="s">
        <v>74</v>
      </c>
    </row>
    <row r="633" spans="1:62" x14ac:dyDescent="0.25">
      <c r="A633" s="5">
        <f>COUNTIF($B$1:B633,REPORTE!$C$3)</f>
        <v>1</v>
      </c>
      <c r="B633" s="3">
        <v>201657</v>
      </c>
      <c r="C633" t="s">
        <v>59</v>
      </c>
      <c r="D633" t="s">
        <v>60</v>
      </c>
      <c r="E633" t="s">
        <v>61</v>
      </c>
      <c r="F633" t="s">
        <v>1701</v>
      </c>
      <c r="G633" t="s">
        <v>4006</v>
      </c>
      <c r="H633" t="s">
        <v>120</v>
      </c>
      <c r="I633" t="s">
        <v>65</v>
      </c>
      <c r="J633" t="s">
        <v>1881</v>
      </c>
      <c r="K633" t="s">
        <v>5150</v>
      </c>
      <c r="L633" t="s">
        <v>5151</v>
      </c>
      <c r="M633" t="s">
        <v>5152</v>
      </c>
      <c r="N633" t="s">
        <v>70</v>
      </c>
      <c r="O633" t="s">
        <v>5153</v>
      </c>
      <c r="P633" t="s">
        <v>72</v>
      </c>
      <c r="Q633" t="s">
        <v>5182</v>
      </c>
      <c r="R633" t="s">
        <v>74</v>
      </c>
      <c r="S633" t="s">
        <v>75</v>
      </c>
      <c r="T633" t="s">
        <v>75</v>
      </c>
      <c r="U633" t="s">
        <v>160</v>
      </c>
      <c r="V633" t="s">
        <v>77</v>
      </c>
      <c r="W633" t="s">
        <v>689</v>
      </c>
      <c r="X633" t="s">
        <v>181</v>
      </c>
      <c r="Y633" t="s">
        <v>143</v>
      </c>
      <c r="Z633" t="s">
        <v>81</v>
      </c>
      <c r="AA633" t="s">
        <v>82</v>
      </c>
      <c r="AD633" t="s">
        <v>83</v>
      </c>
      <c r="AE633" t="s">
        <v>84</v>
      </c>
      <c r="AF633" s="1">
        <v>36526</v>
      </c>
      <c r="AG633" s="3">
        <v>24693837</v>
      </c>
      <c r="AH633" t="s">
        <v>5183</v>
      </c>
      <c r="AI633" s="1">
        <v>23470</v>
      </c>
      <c r="AJ633" t="s">
        <v>86</v>
      </c>
      <c r="AK633" t="s">
        <v>2176</v>
      </c>
      <c r="AL633" t="s">
        <v>4405</v>
      </c>
      <c r="AM633" t="s">
        <v>5184</v>
      </c>
      <c r="AN633" t="str">
        <f t="shared" si="11"/>
        <v>FLORES YANA BENITO</v>
      </c>
      <c r="AO633" t="s">
        <v>92</v>
      </c>
      <c r="AP633" t="s">
        <v>100</v>
      </c>
      <c r="AQ633" t="s">
        <v>119</v>
      </c>
      <c r="AR633" t="s">
        <v>92</v>
      </c>
      <c r="AS633" t="s">
        <v>5185</v>
      </c>
      <c r="AT633" t="s">
        <v>100</v>
      </c>
      <c r="AU633" t="s">
        <v>100</v>
      </c>
      <c r="AV633" t="s">
        <v>119</v>
      </c>
      <c r="AW633" t="s">
        <v>95</v>
      </c>
      <c r="AX633" t="s">
        <v>136</v>
      </c>
      <c r="AZ633" t="s">
        <v>119</v>
      </c>
      <c r="BB633" t="s">
        <v>5186</v>
      </c>
      <c r="BC633" t="s">
        <v>119</v>
      </c>
      <c r="BD633" t="s">
        <v>100</v>
      </c>
      <c r="BE633" t="s">
        <v>74</v>
      </c>
      <c r="BF633" t="s">
        <v>101</v>
      </c>
      <c r="BI633" t="s">
        <v>72</v>
      </c>
      <c r="BJ633" t="s">
        <v>74</v>
      </c>
    </row>
    <row r="634" spans="1:62" x14ac:dyDescent="0.25">
      <c r="A634" s="5">
        <f>COUNTIF($B$1:B634,REPORTE!$C$3)</f>
        <v>1</v>
      </c>
      <c r="B634" s="3">
        <v>201657</v>
      </c>
      <c r="C634" t="s">
        <v>59</v>
      </c>
      <c r="D634" t="s">
        <v>60</v>
      </c>
      <c r="E634" t="s">
        <v>61</v>
      </c>
      <c r="F634" t="s">
        <v>1701</v>
      </c>
      <c r="G634" t="s">
        <v>4006</v>
      </c>
      <c r="H634" t="s">
        <v>120</v>
      </c>
      <c r="I634" t="s">
        <v>65</v>
      </c>
      <c r="J634" t="s">
        <v>1881</v>
      </c>
      <c r="K634" t="s">
        <v>5150</v>
      </c>
      <c r="L634" t="s">
        <v>5151</v>
      </c>
      <c r="M634" t="s">
        <v>5152</v>
      </c>
      <c r="N634" t="s">
        <v>70</v>
      </c>
      <c r="O634" t="s">
        <v>5153</v>
      </c>
      <c r="P634" t="s">
        <v>72</v>
      </c>
      <c r="Q634" t="s">
        <v>5187</v>
      </c>
      <c r="R634" t="s">
        <v>74</v>
      </c>
      <c r="S634" t="s">
        <v>75</v>
      </c>
      <c r="T634" t="s">
        <v>75</v>
      </c>
      <c r="U634" t="s">
        <v>160</v>
      </c>
      <c r="V634" t="s">
        <v>77</v>
      </c>
      <c r="W634" t="s">
        <v>689</v>
      </c>
      <c r="X634" t="s">
        <v>181</v>
      </c>
      <c r="Y634" t="s">
        <v>143</v>
      </c>
      <c r="Z634" t="s">
        <v>81</v>
      </c>
      <c r="AA634" t="s">
        <v>82</v>
      </c>
      <c r="AD634" t="s">
        <v>83</v>
      </c>
      <c r="AE634" t="s">
        <v>84</v>
      </c>
      <c r="AF634" s="1">
        <v>36526</v>
      </c>
      <c r="AG634" s="3">
        <v>24662901</v>
      </c>
      <c r="AH634" t="s">
        <v>5188</v>
      </c>
      <c r="AI634" s="1">
        <v>21760</v>
      </c>
      <c r="AJ634" t="s">
        <v>86</v>
      </c>
      <c r="AK634" t="s">
        <v>3988</v>
      </c>
      <c r="AL634" t="s">
        <v>5189</v>
      </c>
      <c r="AM634" t="s">
        <v>5190</v>
      </c>
      <c r="AN634" t="str">
        <f t="shared" si="11"/>
        <v>JIMENEZ GUERRERO EDMUNDO</v>
      </c>
      <c r="AO634" t="s">
        <v>92</v>
      </c>
      <c r="AP634" t="s">
        <v>100</v>
      </c>
      <c r="AQ634" t="s">
        <v>119</v>
      </c>
      <c r="AR634" t="s">
        <v>92</v>
      </c>
      <c r="AS634" t="s">
        <v>5191</v>
      </c>
      <c r="AT634" t="s">
        <v>100</v>
      </c>
      <c r="AU634" t="s">
        <v>100</v>
      </c>
      <c r="AV634" t="s">
        <v>119</v>
      </c>
      <c r="AW634" t="s">
        <v>95</v>
      </c>
      <c r="AX634" t="s">
        <v>136</v>
      </c>
      <c r="AZ634" t="s">
        <v>119</v>
      </c>
      <c r="BB634" t="s">
        <v>5192</v>
      </c>
      <c r="BC634" t="s">
        <v>119</v>
      </c>
      <c r="BD634" t="s">
        <v>100</v>
      </c>
      <c r="BE634" t="s">
        <v>74</v>
      </c>
      <c r="BF634" t="s">
        <v>101</v>
      </c>
      <c r="BI634" t="s">
        <v>72</v>
      </c>
      <c r="BJ634" t="s">
        <v>74</v>
      </c>
    </row>
    <row r="635" spans="1:62" x14ac:dyDescent="0.25">
      <c r="A635" s="5">
        <f>COUNTIF($B$1:B635,REPORTE!$C$3)</f>
        <v>1</v>
      </c>
      <c r="B635" s="3">
        <v>201657</v>
      </c>
      <c r="C635" t="s">
        <v>59</v>
      </c>
      <c r="D635" t="s">
        <v>60</v>
      </c>
      <c r="E635" t="s">
        <v>61</v>
      </c>
      <c r="F635" t="s">
        <v>1701</v>
      </c>
      <c r="G635" t="s">
        <v>4006</v>
      </c>
      <c r="H635" t="s">
        <v>120</v>
      </c>
      <c r="I635" t="s">
        <v>65</v>
      </c>
      <c r="J635" t="s">
        <v>1881</v>
      </c>
      <c r="K635" t="s">
        <v>5150</v>
      </c>
      <c r="L635" t="s">
        <v>5151</v>
      </c>
      <c r="M635" t="s">
        <v>5152</v>
      </c>
      <c r="N635" t="s">
        <v>70</v>
      </c>
      <c r="O635" t="s">
        <v>5153</v>
      </c>
      <c r="P635" t="s">
        <v>72</v>
      </c>
      <c r="Q635" t="s">
        <v>5193</v>
      </c>
      <c r="R635" t="s">
        <v>74</v>
      </c>
      <c r="S635" t="s">
        <v>75</v>
      </c>
      <c r="T635" t="s">
        <v>75</v>
      </c>
      <c r="U635" t="s">
        <v>160</v>
      </c>
      <c r="V635" t="s">
        <v>77</v>
      </c>
      <c r="W635" t="s">
        <v>689</v>
      </c>
      <c r="X635" t="s">
        <v>79</v>
      </c>
      <c r="Y635" t="s">
        <v>80</v>
      </c>
      <c r="Z635" t="s">
        <v>81</v>
      </c>
      <c r="AA635" t="s">
        <v>82</v>
      </c>
      <c r="AD635" t="s">
        <v>83</v>
      </c>
      <c r="AE635" t="s">
        <v>84</v>
      </c>
      <c r="AF635" s="1">
        <v>36526</v>
      </c>
      <c r="AG635" s="3">
        <v>24703072</v>
      </c>
      <c r="AH635" t="s">
        <v>5194</v>
      </c>
      <c r="AI635" s="1">
        <v>25501</v>
      </c>
      <c r="AJ635" t="s">
        <v>111</v>
      </c>
      <c r="AK635" t="s">
        <v>2367</v>
      </c>
      <c r="AL635" t="s">
        <v>5195</v>
      </c>
      <c r="AM635" t="s">
        <v>4032</v>
      </c>
      <c r="AN635" t="str">
        <f t="shared" si="11"/>
        <v>CUEVA VALENZUELA BEATRIZ</v>
      </c>
      <c r="AO635" t="s">
        <v>92</v>
      </c>
      <c r="AP635" t="s">
        <v>100</v>
      </c>
      <c r="AQ635" t="s">
        <v>119</v>
      </c>
      <c r="AR635" t="s">
        <v>92</v>
      </c>
      <c r="AS635" t="s">
        <v>5196</v>
      </c>
      <c r="AT635" t="s">
        <v>100</v>
      </c>
      <c r="AU635" t="s">
        <v>100</v>
      </c>
      <c r="AV635" t="s">
        <v>119</v>
      </c>
      <c r="AW635" t="s">
        <v>95</v>
      </c>
      <c r="AX635" t="s">
        <v>136</v>
      </c>
      <c r="AZ635" t="s">
        <v>119</v>
      </c>
      <c r="BB635" t="s">
        <v>5197</v>
      </c>
      <c r="BC635" t="s">
        <v>119</v>
      </c>
      <c r="BD635" t="s">
        <v>100</v>
      </c>
      <c r="BE635" t="s">
        <v>74</v>
      </c>
      <c r="BF635" t="s">
        <v>101</v>
      </c>
      <c r="BI635" t="s">
        <v>72</v>
      </c>
      <c r="BJ635" t="s">
        <v>74</v>
      </c>
    </row>
    <row r="636" spans="1:62" x14ac:dyDescent="0.25">
      <c r="A636" s="5">
        <f>COUNTIF($B$1:B636,REPORTE!$C$3)</f>
        <v>1</v>
      </c>
      <c r="B636" s="3">
        <v>201657</v>
      </c>
      <c r="C636" t="s">
        <v>59</v>
      </c>
      <c r="D636" t="s">
        <v>60</v>
      </c>
      <c r="E636" t="s">
        <v>61</v>
      </c>
      <c r="F636" t="s">
        <v>1701</v>
      </c>
      <c r="G636" t="s">
        <v>4006</v>
      </c>
      <c r="H636" t="s">
        <v>120</v>
      </c>
      <c r="I636" t="s">
        <v>65</v>
      </c>
      <c r="J636" t="s">
        <v>1881</v>
      </c>
      <c r="K636" t="s">
        <v>5150</v>
      </c>
      <c r="L636" t="s">
        <v>5151</v>
      </c>
      <c r="M636" t="s">
        <v>5152</v>
      </c>
      <c r="N636" t="s">
        <v>70</v>
      </c>
      <c r="O636" t="s">
        <v>5153</v>
      </c>
      <c r="P636" t="s">
        <v>72</v>
      </c>
      <c r="Q636" t="s">
        <v>5198</v>
      </c>
      <c r="R636" t="s">
        <v>74</v>
      </c>
      <c r="S636" t="s">
        <v>75</v>
      </c>
      <c r="T636" t="s">
        <v>75</v>
      </c>
      <c r="U636" t="s">
        <v>140</v>
      </c>
      <c r="V636" t="s">
        <v>77</v>
      </c>
      <c r="W636" t="s">
        <v>5199</v>
      </c>
      <c r="X636" t="s">
        <v>701</v>
      </c>
      <c r="Y636" t="s">
        <v>702</v>
      </c>
      <c r="Z636" t="s">
        <v>81</v>
      </c>
      <c r="AA636" t="s">
        <v>82</v>
      </c>
      <c r="AD636" t="s">
        <v>83</v>
      </c>
      <c r="AE636" t="s">
        <v>84</v>
      </c>
      <c r="AF636" s="1">
        <v>38412</v>
      </c>
      <c r="AG636" s="3">
        <v>2426469</v>
      </c>
      <c r="AH636" t="s">
        <v>5200</v>
      </c>
      <c r="AI636" s="1">
        <v>25835</v>
      </c>
      <c r="AJ636" t="s">
        <v>111</v>
      </c>
      <c r="AK636" t="s">
        <v>5201</v>
      </c>
      <c r="AL636" t="s">
        <v>264</v>
      </c>
      <c r="AM636" t="s">
        <v>5202</v>
      </c>
      <c r="AN636" t="str">
        <f t="shared" si="11"/>
        <v>ABARCA QUISPE HILDA MERCEDES</v>
      </c>
      <c r="AO636" t="s">
        <v>90</v>
      </c>
      <c r="AP636" t="s">
        <v>100</v>
      </c>
      <c r="AQ636" t="s">
        <v>119</v>
      </c>
      <c r="AR636" t="s">
        <v>92</v>
      </c>
      <c r="AS636" t="s">
        <v>119</v>
      </c>
      <c r="AT636" t="s">
        <v>100</v>
      </c>
      <c r="AU636" t="s">
        <v>100</v>
      </c>
      <c r="AV636" t="s">
        <v>119</v>
      </c>
      <c r="AW636" t="s">
        <v>95</v>
      </c>
      <c r="AX636" t="s">
        <v>96</v>
      </c>
      <c r="AZ636" t="s">
        <v>5203</v>
      </c>
      <c r="BB636" t="s">
        <v>5204</v>
      </c>
      <c r="BC636" t="s">
        <v>119</v>
      </c>
      <c r="BD636" t="s">
        <v>100</v>
      </c>
      <c r="BE636" t="s">
        <v>74</v>
      </c>
      <c r="BF636" t="s">
        <v>101</v>
      </c>
      <c r="BI636" t="s">
        <v>72</v>
      </c>
      <c r="BJ636" t="s">
        <v>74</v>
      </c>
    </row>
    <row r="637" spans="1:62" x14ac:dyDescent="0.25">
      <c r="A637" s="5">
        <f>COUNTIF($B$1:B637,REPORTE!$C$3)</f>
        <v>1</v>
      </c>
      <c r="B637" s="3">
        <v>201657</v>
      </c>
      <c r="C637" t="s">
        <v>59</v>
      </c>
      <c r="D637" t="s">
        <v>60</v>
      </c>
      <c r="E637" t="s">
        <v>61</v>
      </c>
      <c r="F637" t="s">
        <v>1701</v>
      </c>
      <c r="G637" t="s">
        <v>4006</v>
      </c>
      <c r="H637" t="s">
        <v>120</v>
      </c>
      <c r="I637" t="s">
        <v>65</v>
      </c>
      <c r="J637" t="s">
        <v>1881</v>
      </c>
      <c r="K637" t="s">
        <v>5150</v>
      </c>
      <c r="L637" t="s">
        <v>5151</v>
      </c>
      <c r="M637" t="s">
        <v>5152</v>
      </c>
      <c r="N637" t="s">
        <v>70</v>
      </c>
      <c r="O637" t="s">
        <v>5153</v>
      </c>
      <c r="P637" t="s">
        <v>72</v>
      </c>
      <c r="Q637" t="s">
        <v>5205</v>
      </c>
      <c r="R637" t="s">
        <v>74</v>
      </c>
      <c r="S637" t="s">
        <v>75</v>
      </c>
      <c r="T637" t="s">
        <v>75</v>
      </c>
      <c r="U637" t="s">
        <v>160</v>
      </c>
      <c r="V637" t="s">
        <v>141</v>
      </c>
      <c r="W637" t="s">
        <v>5206</v>
      </c>
      <c r="X637" t="s">
        <v>74</v>
      </c>
      <c r="Y637" t="s">
        <v>143</v>
      </c>
      <c r="Z637" t="s">
        <v>81</v>
      </c>
      <c r="AA637" t="s">
        <v>82</v>
      </c>
      <c r="AB637" s="1">
        <v>44986</v>
      </c>
      <c r="AC637" s="1">
        <v>45291</v>
      </c>
      <c r="AD637" t="s">
        <v>207</v>
      </c>
      <c r="AE637" t="s">
        <v>146</v>
      </c>
      <c r="AF637" t="s">
        <v>100</v>
      </c>
      <c r="AG637" s="3">
        <v>23986461</v>
      </c>
      <c r="AH637" t="s">
        <v>5207</v>
      </c>
      <c r="AI637" s="1">
        <v>27799</v>
      </c>
      <c r="AJ637" t="s">
        <v>111</v>
      </c>
      <c r="AK637" t="s">
        <v>1634</v>
      </c>
      <c r="AL637" t="s">
        <v>1634</v>
      </c>
      <c r="AM637" t="s">
        <v>5208</v>
      </c>
      <c r="AN637" t="str">
        <f t="shared" si="11"/>
        <v>LOPEZ LOPEZ SANDRA</v>
      </c>
      <c r="AO637" t="s">
        <v>90</v>
      </c>
      <c r="AP637" s="1">
        <v>42604</v>
      </c>
      <c r="AQ637" t="s">
        <v>5209</v>
      </c>
      <c r="AR637" t="s">
        <v>279</v>
      </c>
      <c r="AS637" t="s">
        <v>101</v>
      </c>
      <c r="AT637" s="1">
        <v>2</v>
      </c>
      <c r="AU637" s="1">
        <v>2</v>
      </c>
      <c r="AV637" t="s">
        <v>94</v>
      </c>
      <c r="AW637" t="s">
        <v>119</v>
      </c>
      <c r="AX637" t="s">
        <v>200</v>
      </c>
      <c r="AY637" t="s">
        <v>153</v>
      </c>
      <c r="AZ637" t="s">
        <v>830</v>
      </c>
      <c r="BA637" t="s">
        <v>155</v>
      </c>
      <c r="BB637" t="s">
        <v>5210</v>
      </c>
      <c r="BC637" t="s">
        <v>5211</v>
      </c>
      <c r="BD637" s="1">
        <v>44971</v>
      </c>
      <c r="BE637" t="s">
        <v>5212</v>
      </c>
      <c r="BF637" t="s">
        <v>74</v>
      </c>
      <c r="BI637" t="s">
        <v>72</v>
      </c>
      <c r="BJ637" t="s">
        <v>74</v>
      </c>
    </row>
    <row r="638" spans="1:62" x14ac:dyDescent="0.25">
      <c r="A638" s="5">
        <f>COUNTIF($B$1:B638,REPORTE!$C$3)</f>
        <v>1</v>
      </c>
      <c r="B638" s="3">
        <v>201657</v>
      </c>
      <c r="C638" t="s">
        <v>59</v>
      </c>
      <c r="D638" t="s">
        <v>60</v>
      </c>
      <c r="E638" t="s">
        <v>61</v>
      </c>
      <c r="F638" t="s">
        <v>1701</v>
      </c>
      <c r="G638" t="s">
        <v>4006</v>
      </c>
      <c r="H638" t="s">
        <v>120</v>
      </c>
      <c r="I638" t="s">
        <v>65</v>
      </c>
      <c r="J638" t="s">
        <v>1881</v>
      </c>
      <c r="K638" t="s">
        <v>5150</v>
      </c>
      <c r="L638" t="s">
        <v>5151</v>
      </c>
      <c r="M638" t="s">
        <v>5152</v>
      </c>
      <c r="N638" t="s">
        <v>70</v>
      </c>
      <c r="O638" t="s">
        <v>5153</v>
      </c>
      <c r="P638" t="s">
        <v>72</v>
      </c>
      <c r="Q638" t="s">
        <v>5213</v>
      </c>
      <c r="R638" t="s">
        <v>74</v>
      </c>
      <c r="S638" t="s">
        <v>75</v>
      </c>
      <c r="T638" t="s">
        <v>75</v>
      </c>
      <c r="U638" t="s">
        <v>160</v>
      </c>
      <c r="V638" t="s">
        <v>77</v>
      </c>
      <c r="W638" t="s">
        <v>689</v>
      </c>
      <c r="X638" t="s">
        <v>79</v>
      </c>
      <c r="Y638" t="s">
        <v>80</v>
      </c>
      <c r="Z638" t="s">
        <v>81</v>
      </c>
      <c r="AA638" t="s">
        <v>82</v>
      </c>
      <c r="AD638" t="s">
        <v>83</v>
      </c>
      <c r="AE638" t="s">
        <v>84</v>
      </c>
      <c r="AF638" s="1">
        <v>36526</v>
      </c>
      <c r="AG638" s="3">
        <v>24665426</v>
      </c>
      <c r="AH638" t="s">
        <v>5214</v>
      </c>
      <c r="AI638" s="1">
        <v>23829</v>
      </c>
      <c r="AJ638" t="s">
        <v>111</v>
      </c>
      <c r="AK638" t="s">
        <v>264</v>
      </c>
      <c r="AL638" t="s">
        <v>2110</v>
      </c>
      <c r="AM638" t="s">
        <v>5215</v>
      </c>
      <c r="AN638" t="str">
        <f t="shared" si="11"/>
        <v>QUISPE MERCADO CARMEN LIDIA</v>
      </c>
      <c r="AO638" t="s">
        <v>92</v>
      </c>
      <c r="AP638" t="s">
        <v>100</v>
      </c>
      <c r="AQ638" t="s">
        <v>119</v>
      </c>
      <c r="AR638" t="s">
        <v>92</v>
      </c>
      <c r="AS638" t="s">
        <v>5216</v>
      </c>
      <c r="AT638" t="s">
        <v>100</v>
      </c>
      <c r="AU638" t="s">
        <v>100</v>
      </c>
      <c r="AV638" t="s">
        <v>119</v>
      </c>
      <c r="AW638" t="s">
        <v>95</v>
      </c>
      <c r="AX638" t="s">
        <v>136</v>
      </c>
      <c r="AZ638" t="s">
        <v>119</v>
      </c>
      <c r="BB638" t="s">
        <v>5217</v>
      </c>
      <c r="BC638" t="s">
        <v>119</v>
      </c>
      <c r="BD638" t="s">
        <v>100</v>
      </c>
      <c r="BE638" t="s">
        <v>74</v>
      </c>
      <c r="BF638" t="s">
        <v>101</v>
      </c>
      <c r="BI638" t="s">
        <v>72</v>
      </c>
      <c r="BJ638" t="s">
        <v>74</v>
      </c>
    </row>
    <row r="639" spans="1:62" x14ac:dyDescent="0.25">
      <c r="A639" s="5">
        <f>COUNTIF($B$1:B639,REPORTE!$C$3)</f>
        <v>1</v>
      </c>
      <c r="B639" s="3">
        <v>201657</v>
      </c>
      <c r="C639" t="s">
        <v>59</v>
      </c>
      <c r="D639" t="s">
        <v>60</v>
      </c>
      <c r="E639" t="s">
        <v>61</v>
      </c>
      <c r="F639" t="s">
        <v>1701</v>
      </c>
      <c r="G639" t="s">
        <v>4006</v>
      </c>
      <c r="H639" t="s">
        <v>120</v>
      </c>
      <c r="I639" t="s">
        <v>65</v>
      </c>
      <c r="J639" t="s">
        <v>1881</v>
      </c>
      <c r="K639" t="s">
        <v>5150</v>
      </c>
      <c r="L639" t="s">
        <v>5151</v>
      </c>
      <c r="M639" t="s">
        <v>5152</v>
      </c>
      <c r="N639" t="s">
        <v>70</v>
      </c>
      <c r="O639" t="s">
        <v>5153</v>
      </c>
      <c r="P639" t="s">
        <v>72</v>
      </c>
      <c r="Q639" t="s">
        <v>5218</v>
      </c>
      <c r="R639" t="s">
        <v>74</v>
      </c>
      <c r="S639" t="s">
        <v>75</v>
      </c>
      <c r="T639" t="s">
        <v>75</v>
      </c>
      <c r="U639" t="s">
        <v>160</v>
      </c>
      <c r="V639" t="s">
        <v>77</v>
      </c>
      <c r="W639" t="s">
        <v>5219</v>
      </c>
      <c r="X639" t="s">
        <v>79</v>
      </c>
      <c r="Y639" t="s">
        <v>80</v>
      </c>
      <c r="Z639" t="s">
        <v>81</v>
      </c>
      <c r="AA639" t="s">
        <v>82</v>
      </c>
      <c r="AD639" t="s">
        <v>83</v>
      </c>
      <c r="AE639" t="s">
        <v>84</v>
      </c>
      <c r="AF639" s="1">
        <v>42430</v>
      </c>
      <c r="AG639" s="3">
        <v>41286957</v>
      </c>
      <c r="AH639" t="s">
        <v>5220</v>
      </c>
      <c r="AI639" s="1">
        <v>29937</v>
      </c>
      <c r="AJ639" t="s">
        <v>86</v>
      </c>
      <c r="AK639" t="s">
        <v>1195</v>
      </c>
      <c r="AL639" t="s">
        <v>264</v>
      </c>
      <c r="AM639" t="s">
        <v>5221</v>
      </c>
      <c r="AN639" t="str">
        <f t="shared" si="11"/>
        <v>COLQUE QUISPE RICHARD ABEL</v>
      </c>
      <c r="AO639" t="s">
        <v>90</v>
      </c>
      <c r="AP639" s="1">
        <v>40238</v>
      </c>
      <c r="AQ639" t="s">
        <v>5222</v>
      </c>
      <c r="AR639" t="s">
        <v>92</v>
      </c>
      <c r="AS639" t="s">
        <v>93</v>
      </c>
      <c r="AT639" s="1">
        <v>36526</v>
      </c>
      <c r="AU639" s="1">
        <v>36526</v>
      </c>
      <c r="AV639" t="s">
        <v>94</v>
      </c>
      <c r="AW639" t="s">
        <v>95</v>
      </c>
      <c r="AX639" t="s">
        <v>96</v>
      </c>
      <c r="AZ639" t="s">
        <v>5223</v>
      </c>
      <c r="BB639" t="s">
        <v>5224</v>
      </c>
      <c r="BC639" t="s">
        <v>5225</v>
      </c>
      <c r="BD639" t="s">
        <v>100</v>
      </c>
      <c r="BE639" t="s">
        <v>74</v>
      </c>
      <c r="BF639" t="s">
        <v>101</v>
      </c>
      <c r="BI639" t="s">
        <v>72</v>
      </c>
      <c r="BJ639" t="s">
        <v>74</v>
      </c>
    </row>
    <row r="640" spans="1:62" x14ac:dyDescent="0.25">
      <c r="A640" s="5">
        <f>COUNTIF($B$1:B640,REPORTE!$C$3)</f>
        <v>1</v>
      </c>
      <c r="B640" s="3">
        <v>201657</v>
      </c>
      <c r="C640" t="s">
        <v>59</v>
      </c>
      <c r="D640" t="s">
        <v>60</v>
      </c>
      <c r="E640" t="s">
        <v>61</v>
      </c>
      <c r="F640" t="s">
        <v>1701</v>
      </c>
      <c r="G640" t="s">
        <v>4006</v>
      </c>
      <c r="H640" t="s">
        <v>120</v>
      </c>
      <c r="I640" t="s">
        <v>65</v>
      </c>
      <c r="J640" t="s">
        <v>1881</v>
      </c>
      <c r="K640" t="s">
        <v>5150</v>
      </c>
      <c r="L640" t="s">
        <v>5151</v>
      </c>
      <c r="M640" t="s">
        <v>5152</v>
      </c>
      <c r="N640" t="s">
        <v>70</v>
      </c>
      <c r="O640" t="s">
        <v>5153</v>
      </c>
      <c r="P640" t="s">
        <v>72</v>
      </c>
      <c r="Q640" t="s">
        <v>5226</v>
      </c>
      <c r="R640" t="s">
        <v>74</v>
      </c>
      <c r="S640" t="s">
        <v>75</v>
      </c>
      <c r="T640" t="s">
        <v>75</v>
      </c>
      <c r="U640" t="s">
        <v>160</v>
      </c>
      <c r="V640" t="s">
        <v>77</v>
      </c>
      <c r="W640" t="s">
        <v>5227</v>
      </c>
      <c r="X640" t="s">
        <v>407</v>
      </c>
      <c r="Y640" t="s">
        <v>408</v>
      </c>
      <c r="Z640" t="s">
        <v>81</v>
      </c>
      <c r="AA640" t="s">
        <v>82</v>
      </c>
      <c r="AD640" t="s">
        <v>83</v>
      </c>
      <c r="AE640" t="s">
        <v>84</v>
      </c>
      <c r="AF640" t="s">
        <v>100</v>
      </c>
      <c r="AG640" s="3">
        <v>41162620</v>
      </c>
      <c r="AH640" t="s">
        <v>5228</v>
      </c>
      <c r="AI640" s="1">
        <v>29918</v>
      </c>
      <c r="AJ640" t="s">
        <v>111</v>
      </c>
      <c r="AK640" t="s">
        <v>2216</v>
      </c>
      <c r="AL640" t="s">
        <v>1068</v>
      </c>
      <c r="AM640" t="s">
        <v>5229</v>
      </c>
      <c r="AN640" t="str">
        <f t="shared" si="11"/>
        <v>PEREZ AGUILAR MIRIAM JEANNETTE</v>
      </c>
      <c r="AO640" t="s">
        <v>90</v>
      </c>
      <c r="AP640" s="1">
        <v>2</v>
      </c>
      <c r="AQ640" t="s">
        <v>119</v>
      </c>
      <c r="AR640" t="s">
        <v>92</v>
      </c>
      <c r="AS640" t="s">
        <v>101</v>
      </c>
      <c r="AT640" s="1">
        <v>2</v>
      </c>
      <c r="AU640" s="1">
        <v>2</v>
      </c>
      <c r="AV640" t="s">
        <v>296</v>
      </c>
      <c r="AW640" t="s">
        <v>101</v>
      </c>
      <c r="AX640" t="s">
        <v>200</v>
      </c>
      <c r="AY640" t="s">
        <v>153</v>
      </c>
      <c r="AZ640" t="s">
        <v>201</v>
      </c>
      <c r="BA640" t="s">
        <v>155</v>
      </c>
      <c r="BB640" t="s">
        <v>5230</v>
      </c>
      <c r="BC640" t="s">
        <v>5231</v>
      </c>
      <c r="BD640" t="s">
        <v>100</v>
      </c>
      <c r="BE640" t="s">
        <v>74</v>
      </c>
      <c r="BF640" t="s">
        <v>101</v>
      </c>
      <c r="BI640" t="s">
        <v>72</v>
      </c>
      <c r="BJ640" t="s">
        <v>74</v>
      </c>
    </row>
    <row r="641" spans="1:62" x14ac:dyDescent="0.25">
      <c r="A641" s="5">
        <f>COUNTIF($B$1:B641,REPORTE!$C$3)</f>
        <v>1</v>
      </c>
      <c r="B641" s="3">
        <v>201657</v>
      </c>
      <c r="C641" t="s">
        <v>59</v>
      </c>
      <c r="D641" t="s">
        <v>60</v>
      </c>
      <c r="E641" t="s">
        <v>61</v>
      </c>
      <c r="F641" t="s">
        <v>1701</v>
      </c>
      <c r="G641" t="s">
        <v>4006</v>
      </c>
      <c r="H641" t="s">
        <v>120</v>
      </c>
      <c r="I641" t="s">
        <v>65</v>
      </c>
      <c r="J641" t="s">
        <v>1881</v>
      </c>
      <c r="K641" t="s">
        <v>5150</v>
      </c>
      <c r="L641" t="s">
        <v>5151</v>
      </c>
      <c r="M641" t="s">
        <v>5152</v>
      </c>
      <c r="N641" t="s">
        <v>70</v>
      </c>
      <c r="O641" t="s">
        <v>5153</v>
      </c>
      <c r="P641" t="s">
        <v>72</v>
      </c>
      <c r="Q641" t="s">
        <v>5232</v>
      </c>
      <c r="R641" t="s">
        <v>74</v>
      </c>
      <c r="S641" t="s">
        <v>75</v>
      </c>
      <c r="T641" t="s">
        <v>75</v>
      </c>
      <c r="U641" t="s">
        <v>160</v>
      </c>
      <c r="V641" t="s">
        <v>77</v>
      </c>
      <c r="W641" t="s">
        <v>689</v>
      </c>
      <c r="X641" t="s">
        <v>181</v>
      </c>
      <c r="Y641" t="s">
        <v>143</v>
      </c>
      <c r="Z641" t="s">
        <v>81</v>
      </c>
      <c r="AA641" t="s">
        <v>82</v>
      </c>
      <c r="AD641" t="s">
        <v>83</v>
      </c>
      <c r="AE641" t="s">
        <v>84</v>
      </c>
      <c r="AF641" s="1">
        <v>36526</v>
      </c>
      <c r="AG641" s="3">
        <v>24674527</v>
      </c>
      <c r="AH641" t="s">
        <v>5233</v>
      </c>
      <c r="AI641" s="1">
        <v>21790</v>
      </c>
      <c r="AJ641" t="s">
        <v>111</v>
      </c>
      <c r="AK641" t="s">
        <v>5234</v>
      </c>
      <c r="AL641" t="s">
        <v>2090</v>
      </c>
      <c r="AM641" t="s">
        <v>5235</v>
      </c>
      <c r="AN641" t="str">
        <f t="shared" si="11"/>
        <v>VILLAFUERTE BONIFACIO AGUSTINA</v>
      </c>
      <c r="AO641" t="s">
        <v>92</v>
      </c>
      <c r="AP641" t="s">
        <v>100</v>
      </c>
      <c r="AQ641" t="s">
        <v>119</v>
      </c>
      <c r="AR641" t="s">
        <v>92</v>
      </c>
      <c r="AS641" t="s">
        <v>119</v>
      </c>
      <c r="AT641" t="s">
        <v>100</v>
      </c>
      <c r="AU641" t="s">
        <v>100</v>
      </c>
      <c r="AV641" t="s">
        <v>119</v>
      </c>
      <c r="AW641" t="s">
        <v>95</v>
      </c>
      <c r="AX641" t="s">
        <v>136</v>
      </c>
      <c r="AZ641" t="s">
        <v>119</v>
      </c>
      <c r="BB641" t="s">
        <v>5236</v>
      </c>
      <c r="BC641" t="s">
        <v>119</v>
      </c>
      <c r="BD641" t="s">
        <v>100</v>
      </c>
      <c r="BE641" t="s">
        <v>74</v>
      </c>
      <c r="BF641" t="s">
        <v>101</v>
      </c>
      <c r="BI641" t="s">
        <v>72</v>
      </c>
      <c r="BJ641" t="s">
        <v>74</v>
      </c>
    </row>
    <row r="642" spans="1:62" x14ac:dyDescent="0.25">
      <c r="A642" s="5">
        <f>COUNTIF($B$1:B642,REPORTE!$C$3)</f>
        <v>1</v>
      </c>
      <c r="B642" s="3">
        <v>201657</v>
      </c>
      <c r="C642" t="s">
        <v>59</v>
      </c>
      <c r="D642" t="s">
        <v>60</v>
      </c>
      <c r="E642" t="s">
        <v>61</v>
      </c>
      <c r="F642" t="s">
        <v>1701</v>
      </c>
      <c r="G642" t="s">
        <v>4006</v>
      </c>
      <c r="H642" t="s">
        <v>120</v>
      </c>
      <c r="I642" t="s">
        <v>65</v>
      </c>
      <c r="J642" t="s">
        <v>1881</v>
      </c>
      <c r="K642" t="s">
        <v>5150</v>
      </c>
      <c r="L642" t="s">
        <v>5151</v>
      </c>
      <c r="M642" t="s">
        <v>5152</v>
      </c>
      <c r="N642" t="s">
        <v>70</v>
      </c>
      <c r="O642" t="s">
        <v>5153</v>
      </c>
      <c r="P642" t="s">
        <v>72</v>
      </c>
      <c r="Q642" t="s">
        <v>5237</v>
      </c>
      <c r="R642" t="s">
        <v>74</v>
      </c>
      <c r="S642" t="s">
        <v>75</v>
      </c>
      <c r="T642" t="s">
        <v>75</v>
      </c>
      <c r="U642" t="s">
        <v>160</v>
      </c>
      <c r="V642" t="s">
        <v>77</v>
      </c>
      <c r="W642" t="s">
        <v>5238</v>
      </c>
      <c r="X642" t="s">
        <v>181</v>
      </c>
      <c r="Y642" t="s">
        <v>143</v>
      </c>
      <c r="Z642" t="s">
        <v>81</v>
      </c>
      <c r="AA642" t="s">
        <v>82</v>
      </c>
      <c r="AD642" t="s">
        <v>83</v>
      </c>
      <c r="AE642" t="s">
        <v>84</v>
      </c>
      <c r="AF642" s="1">
        <v>36526</v>
      </c>
      <c r="AG642" s="3">
        <v>24677358</v>
      </c>
      <c r="AH642" t="s">
        <v>5239</v>
      </c>
      <c r="AI642" s="1">
        <v>22395</v>
      </c>
      <c r="AJ642" t="s">
        <v>86</v>
      </c>
      <c r="AK642" t="s">
        <v>654</v>
      </c>
      <c r="AL642" t="s">
        <v>5240</v>
      </c>
      <c r="AM642" t="s">
        <v>3340</v>
      </c>
      <c r="AN642" t="str">
        <f t="shared" si="11"/>
        <v>VERA CHINCHERO LEONCIO</v>
      </c>
      <c r="AO642" t="s">
        <v>92</v>
      </c>
      <c r="AP642" t="s">
        <v>100</v>
      </c>
      <c r="AQ642" t="s">
        <v>119</v>
      </c>
      <c r="AR642" t="s">
        <v>92</v>
      </c>
      <c r="AS642" t="s">
        <v>119</v>
      </c>
      <c r="AT642" t="s">
        <v>100</v>
      </c>
      <c r="AU642" t="s">
        <v>100</v>
      </c>
      <c r="AV642" t="s">
        <v>119</v>
      </c>
      <c r="AW642" t="s">
        <v>95</v>
      </c>
      <c r="AX642" t="s">
        <v>136</v>
      </c>
      <c r="AZ642" t="s">
        <v>119</v>
      </c>
      <c r="BB642" t="s">
        <v>5241</v>
      </c>
      <c r="BC642" t="s">
        <v>119</v>
      </c>
      <c r="BD642" t="s">
        <v>100</v>
      </c>
      <c r="BE642" t="s">
        <v>74</v>
      </c>
      <c r="BF642" t="s">
        <v>101</v>
      </c>
      <c r="BI642" t="s">
        <v>72</v>
      </c>
      <c r="BJ642" t="s">
        <v>74</v>
      </c>
    </row>
    <row r="643" spans="1:62" x14ac:dyDescent="0.25">
      <c r="A643" s="5">
        <f>COUNTIF($B$1:B643,REPORTE!$C$3)</f>
        <v>1</v>
      </c>
      <c r="B643" s="3">
        <v>201657</v>
      </c>
      <c r="C643" t="s">
        <v>59</v>
      </c>
      <c r="D643" t="s">
        <v>60</v>
      </c>
      <c r="E643" t="s">
        <v>61</v>
      </c>
      <c r="F643" t="s">
        <v>1701</v>
      </c>
      <c r="G643" t="s">
        <v>4006</v>
      </c>
      <c r="H643" t="s">
        <v>120</v>
      </c>
      <c r="I643" t="s">
        <v>65</v>
      </c>
      <c r="J643" t="s">
        <v>1881</v>
      </c>
      <c r="K643" t="s">
        <v>5150</v>
      </c>
      <c r="L643" t="s">
        <v>5151</v>
      </c>
      <c r="M643" t="s">
        <v>5152</v>
      </c>
      <c r="N643" t="s">
        <v>70</v>
      </c>
      <c r="O643" t="s">
        <v>5153</v>
      </c>
      <c r="P643" t="s">
        <v>72</v>
      </c>
      <c r="Q643" t="s">
        <v>5242</v>
      </c>
      <c r="R643" t="s">
        <v>74</v>
      </c>
      <c r="S643" t="s">
        <v>75</v>
      </c>
      <c r="T643" t="s">
        <v>75</v>
      </c>
      <c r="U643" t="s">
        <v>522</v>
      </c>
      <c r="V643" t="s">
        <v>77</v>
      </c>
      <c r="W643" t="s">
        <v>725</v>
      </c>
      <c r="X643" t="s">
        <v>181</v>
      </c>
      <c r="Y643" t="s">
        <v>143</v>
      </c>
      <c r="Z643" t="s">
        <v>81</v>
      </c>
      <c r="AA643" t="s">
        <v>82</v>
      </c>
      <c r="AD643" t="s">
        <v>83</v>
      </c>
      <c r="AE643" t="s">
        <v>84</v>
      </c>
      <c r="AF643" s="1">
        <v>36526</v>
      </c>
      <c r="AG643" s="3">
        <v>24669091</v>
      </c>
      <c r="AH643" t="s">
        <v>5243</v>
      </c>
      <c r="AI643" s="1">
        <v>23452</v>
      </c>
      <c r="AJ643" t="s">
        <v>86</v>
      </c>
      <c r="AK643" t="s">
        <v>562</v>
      </c>
      <c r="AL643" t="s">
        <v>2652</v>
      </c>
      <c r="AM643" t="s">
        <v>5244</v>
      </c>
      <c r="AN643" t="str">
        <f t="shared" si="11"/>
        <v>DIAZ SALAS ABRAHAM</v>
      </c>
      <c r="AO643" t="s">
        <v>92</v>
      </c>
      <c r="AP643" t="s">
        <v>100</v>
      </c>
      <c r="AQ643" t="s">
        <v>119</v>
      </c>
      <c r="AR643" t="s">
        <v>92</v>
      </c>
      <c r="AS643" t="s">
        <v>5245</v>
      </c>
      <c r="AT643" t="s">
        <v>100</v>
      </c>
      <c r="AU643" t="s">
        <v>100</v>
      </c>
      <c r="AV643" t="s">
        <v>119</v>
      </c>
      <c r="AW643" t="s">
        <v>95</v>
      </c>
      <c r="AX643" t="s">
        <v>136</v>
      </c>
      <c r="AZ643" t="s">
        <v>119</v>
      </c>
      <c r="BB643" t="s">
        <v>5246</v>
      </c>
      <c r="BC643" t="s">
        <v>119</v>
      </c>
      <c r="BD643" t="s">
        <v>100</v>
      </c>
      <c r="BE643" t="s">
        <v>74</v>
      </c>
      <c r="BF643" t="s">
        <v>101</v>
      </c>
      <c r="BI643" t="s">
        <v>72</v>
      </c>
      <c r="BJ643" t="s">
        <v>74</v>
      </c>
    </row>
    <row r="644" spans="1:62" x14ac:dyDescent="0.25">
      <c r="A644" s="5">
        <f>COUNTIF($B$1:B644,REPORTE!$C$3)</f>
        <v>1</v>
      </c>
      <c r="B644" s="3">
        <v>201640</v>
      </c>
      <c r="C644" t="s">
        <v>59</v>
      </c>
      <c r="D644" t="s">
        <v>60</v>
      </c>
      <c r="E644" t="s">
        <v>61</v>
      </c>
      <c r="F644" t="s">
        <v>1701</v>
      </c>
      <c r="G644" t="s">
        <v>4006</v>
      </c>
      <c r="H644" t="s">
        <v>230</v>
      </c>
      <c r="I644" t="s">
        <v>65</v>
      </c>
      <c r="J644" t="s">
        <v>498</v>
      </c>
      <c r="K644" t="s">
        <v>5247</v>
      </c>
      <c r="L644" t="s">
        <v>5248</v>
      </c>
      <c r="M644" t="s">
        <v>5249</v>
      </c>
      <c r="N644" t="s">
        <v>70</v>
      </c>
      <c r="O644" t="s">
        <v>5250</v>
      </c>
      <c r="P644" t="s">
        <v>72</v>
      </c>
      <c r="Q644" t="s">
        <v>5251</v>
      </c>
      <c r="R644" t="s">
        <v>74</v>
      </c>
      <c r="S644" t="s">
        <v>75</v>
      </c>
      <c r="T644" t="s">
        <v>75</v>
      </c>
      <c r="U644" t="s">
        <v>76</v>
      </c>
      <c r="V644" t="s">
        <v>141</v>
      </c>
      <c r="W644" t="s">
        <v>5252</v>
      </c>
      <c r="X644" t="s">
        <v>74</v>
      </c>
      <c r="Y644" t="s">
        <v>143</v>
      </c>
      <c r="Z644" t="s">
        <v>81</v>
      </c>
      <c r="AA644" t="s">
        <v>82</v>
      </c>
      <c r="AB644" s="1">
        <v>44986</v>
      </c>
      <c r="AC644" s="1">
        <v>45291</v>
      </c>
      <c r="AD644" t="s">
        <v>83</v>
      </c>
      <c r="AE644" t="s">
        <v>146</v>
      </c>
      <c r="AF644" t="s">
        <v>100</v>
      </c>
      <c r="AG644" s="3">
        <v>42255298</v>
      </c>
      <c r="AH644" t="s">
        <v>5253</v>
      </c>
      <c r="AI644" s="1">
        <v>30092</v>
      </c>
      <c r="AJ644" t="s">
        <v>111</v>
      </c>
      <c r="AK644" t="s">
        <v>294</v>
      </c>
      <c r="AL644" t="s">
        <v>5254</v>
      </c>
      <c r="AM644" t="s">
        <v>5255</v>
      </c>
      <c r="AN644" t="str">
        <f t="shared" si="11"/>
        <v>ARAGON MUÑOZ GENNY MARIELLA</v>
      </c>
      <c r="AO644" t="s">
        <v>166</v>
      </c>
      <c r="AP644" s="1">
        <v>2</v>
      </c>
      <c r="AQ644" t="s">
        <v>101</v>
      </c>
      <c r="AR644" t="s">
        <v>279</v>
      </c>
      <c r="AS644" t="s">
        <v>5256</v>
      </c>
      <c r="AT644" s="1">
        <v>42467</v>
      </c>
      <c r="AU644" s="1">
        <v>42467</v>
      </c>
      <c r="AV644" t="s">
        <v>94</v>
      </c>
      <c r="AW644" t="s">
        <v>119</v>
      </c>
      <c r="AX644" t="s">
        <v>200</v>
      </c>
      <c r="AY644" t="s">
        <v>153</v>
      </c>
      <c r="AZ644" t="s">
        <v>830</v>
      </c>
      <c r="BA644" t="s">
        <v>155</v>
      </c>
      <c r="BB644" t="s">
        <v>5257</v>
      </c>
      <c r="BC644" t="s">
        <v>5258</v>
      </c>
      <c r="BD644" s="1">
        <v>44985</v>
      </c>
      <c r="BE644" t="s">
        <v>5259</v>
      </c>
      <c r="BF644" t="s">
        <v>74</v>
      </c>
      <c r="BI644" t="s">
        <v>72</v>
      </c>
      <c r="BJ644" t="s">
        <v>74</v>
      </c>
    </row>
    <row r="645" spans="1:62" x14ac:dyDescent="0.25">
      <c r="A645" s="5">
        <f>COUNTIF($B$1:B645,REPORTE!$C$3)</f>
        <v>1</v>
      </c>
      <c r="B645" s="3">
        <v>201632</v>
      </c>
      <c r="C645" t="s">
        <v>59</v>
      </c>
      <c r="D645" t="s">
        <v>60</v>
      </c>
      <c r="E645" t="s">
        <v>61</v>
      </c>
      <c r="F645" t="s">
        <v>1701</v>
      </c>
      <c r="G645" t="s">
        <v>4006</v>
      </c>
      <c r="H645" t="s">
        <v>230</v>
      </c>
      <c r="I645" t="s">
        <v>65</v>
      </c>
      <c r="J645" t="s">
        <v>498</v>
      </c>
      <c r="K645" t="s">
        <v>5260</v>
      </c>
      <c r="L645" t="s">
        <v>5261</v>
      </c>
      <c r="M645" t="s">
        <v>5262</v>
      </c>
      <c r="N645" t="s">
        <v>70</v>
      </c>
      <c r="O645" t="s">
        <v>5263</v>
      </c>
      <c r="P645" t="s">
        <v>72</v>
      </c>
      <c r="Q645" t="s">
        <v>5264</v>
      </c>
      <c r="R645" t="s">
        <v>74</v>
      </c>
      <c r="S645" t="s">
        <v>75</v>
      </c>
      <c r="T645" t="s">
        <v>127</v>
      </c>
      <c r="U645" t="s">
        <v>128</v>
      </c>
      <c r="V645" t="s">
        <v>699</v>
      </c>
      <c r="W645" t="s">
        <v>5265</v>
      </c>
      <c r="X645" t="s">
        <v>407</v>
      </c>
      <c r="Y645" t="s">
        <v>408</v>
      </c>
      <c r="Z645" t="s">
        <v>131</v>
      </c>
      <c r="AA645" t="s">
        <v>5266</v>
      </c>
      <c r="AB645" s="1">
        <v>45047</v>
      </c>
      <c r="AC645" s="1">
        <v>46507</v>
      </c>
      <c r="AD645" t="s">
        <v>83</v>
      </c>
      <c r="AE645" t="s">
        <v>84</v>
      </c>
      <c r="AF645" s="1">
        <v>44936</v>
      </c>
      <c r="AG645" s="3">
        <v>24721036</v>
      </c>
      <c r="AH645" t="s">
        <v>5267</v>
      </c>
      <c r="AI645" s="1">
        <v>28329</v>
      </c>
      <c r="AJ645" t="s">
        <v>86</v>
      </c>
      <c r="AK645" t="s">
        <v>2176</v>
      </c>
      <c r="AL645" t="s">
        <v>5063</v>
      </c>
      <c r="AM645" t="s">
        <v>226</v>
      </c>
      <c r="AN645" t="str">
        <f t="shared" ref="AN645:AN697" si="12">CONCATENATE(AK645," ",AL645," ",AM645)</f>
        <v>FLORES ASLLA EDWIN</v>
      </c>
      <c r="AO645" t="s">
        <v>92</v>
      </c>
      <c r="AP645" s="1">
        <v>44936</v>
      </c>
      <c r="AQ645" t="s">
        <v>74</v>
      </c>
      <c r="AR645" t="s">
        <v>92</v>
      </c>
      <c r="AS645" t="s">
        <v>74</v>
      </c>
      <c r="AT645" s="1">
        <v>44936</v>
      </c>
      <c r="AU645" s="1">
        <v>44936</v>
      </c>
      <c r="AV645" t="s">
        <v>74</v>
      </c>
      <c r="AW645" t="s">
        <v>101</v>
      </c>
      <c r="AX645" t="s">
        <v>136</v>
      </c>
      <c r="AY645" t="s">
        <v>74</v>
      </c>
      <c r="AZ645" t="s">
        <v>74</v>
      </c>
      <c r="BA645" t="s">
        <v>74</v>
      </c>
      <c r="BB645" t="s">
        <v>74</v>
      </c>
      <c r="BC645" t="s">
        <v>74</v>
      </c>
      <c r="BD645" s="1">
        <v>44560</v>
      </c>
      <c r="BE645" t="s">
        <v>5268</v>
      </c>
      <c r="BF645" t="s">
        <v>101</v>
      </c>
      <c r="BI645" t="s">
        <v>72</v>
      </c>
      <c r="BJ645" t="s">
        <v>74</v>
      </c>
    </row>
    <row r="646" spans="1:62" x14ac:dyDescent="0.25">
      <c r="A646" s="5">
        <f>COUNTIF($B$1:B646,REPORTE!$C$3)</f>
        <v>1</v>
      </c>
      <c r="B646" s="3">
        <v>201632</v>
      </c>
      <c r="C646" t="s">
        <v>59</v>
      </c>
      <c r="D646" t="s">
        <v>60</v>
      </c>
      <c r="E646" t="s">
        <v>61</v>
      </c>
      <c r="F646" t="s">
        <v>1701</v>
      </c>
      <c r="G646" t="s">
        <v>4006</v>
      </c>
      <c r="H646" t="s">
        <v>230</v>
      </c>
      <c r="I646" t="s">
        <v>65</v>
      </c>
      <c r="J646" t="s">
        <v>498</v>
      </c>
      <c r="K646" t="s">
        <v>5260</v>
      </c>
      <c r="L646" t="s">
        <v>5261</v>
      </c>
      <c r="M646" t="s">
        <v>5262</v>
      </c>
      <c r="N646" t="s">
        <v>70</v>
      </c>
      <c r="O646" t="s">
        <v>5263</v>
      </c>
      <c r="P646" t="s">
        <v>72</v>
      </c>
      <c r="Q646" t="s">
        <v>5269</v>
      </c>
      <c r="R646" t="s">
        <v>74</v>
      </c>
      <c r="S646" t="s">
        <v>75</v>
      </c>
      <c r="T646" t="s">
        <v>75</v>
      </c>
      <c r="U646" t="s">
        <v>160</v>
      </c>
      <c r="V646" t="s">
        <v>77</v>
      </c>
      <c r="W646" t="s">
        <v>689</v>
      </c>
      <c r="X646" t="s">
        <v>108</v>
      </c>
      <c r="Y646" t="s">
        <v>109</v>
      </c>
      <c r="Z646" t="s">
        <v>81</v>
      </c>
      <c r="AA646" t="s">
        <v>82</v>
      </c>
      <c r="AD646" t="s">
        <v>83</v>
      </c>
      <c r="AE646" t="s">
        <v>84</v>
      </c>
      <c r="AF646" s="1">
        <v>36526</v>
      </c>
      <c r="AG646" s="3">
        <v>24670639</v>
      </c>
      <c r="AH646" t="s">
        <v>5270</v>
      </c>
      <c r="AI646" s="1">
        <v>23356</v>
      </c>
      <c r="AJ646" t="s">
        <v>86</v>
      </c>
      <c r="AK646" t="s">
        <v>246</v>
      </c>
      <c r="AL646" t="s">
        <v>2327</v>
      </c>
      <c r="AM646" t="s">
        <v>5271</v>
      </c>
      <c r="AN646" t="str">
        <f t="shared" si="12"/>
        <v>RAMOS TORRES FREDY EDGAR</v>
      </c>
      <c r="AO646" t="s">
        <v>92</v>
      </c>
      <c r="AP646" t="s">
        <v>100</v>
      </c>
      <c r="AQ646" t="s">
        <v>119</v>
      </c>
      <c r="AR646" t="s">
        <v>92</v>
      </c>
      <c r="AS646" t="s">
        <v>5272</v>
      </c>
      <c r="AT646" t="s">
        <v>100</v>
      </c>
      <c r="AU646" t="s">
        <v>100</v>
      </c>
      <c r="AV646" t="s">
        <v>119</v>
      </c>
      <c r="AW646" t="s">
        <v>95</v>
      </c>
      <c r="AX646" t="s">
        <v>136</v>
      </c>
      <c r="AZ646" t="s">
        <v>1587</v>
      </c>
      <c r="BB646" t="s">
        <v>5273</v>
      </c>
      <c r="BC646" t="s">
        <v>119</v>
      </c>
      <c r="BD646" t="s">
        <v>100</v>
      </c>
      <c r="BE646" t="s">
        <v>74</v>
      </c>
      <c r="BF646" t="s">
        <v>101</v>
      </c>
      <c r="BI646" t="s">
        <v>72</v>
      </c>
      <c r="BJ646" t="s">
        <v>74</v>
      </c>
    </row>
    <row r="647" spans="1:62" x14ac:dyDescent="0.25">
      <c r="A647" s="5">
        <f>COUNTIF($B$1:B647,REPORTE!$C$3)</f>
        <v>1</v>
      </c>
      <c r="B647" s="3">
        <v>201632</v>
      </c>
      <c r="C647" t="s">
        <v>59</v>
      </c>
      <c r="D647" t="s">
        <v>60</v>
      </c>
      <c r="E647" t="s">
        <v>61</v>
      </c>
      <c r="F647" t="s">
        <v>1701</v>
      </c>
      <c r="G647" t="s">
        <v>4006</v>
      </c>
      <c r="H647" t="s">
        <v>230</v>
      </c>
      <c r="I647" t="s">
        <v>65</v>
      </c>
      <c r="J647" t="s">
        <v>498</v>
      </c>
      <c r="K647" t="s">
        <v>5260</v>
      </c>
      <c r="L647" t="s">
        <v>5261</v>
      </c>
      <c r="M647" t="s">
        <v>5262</v>
      </c>
      <c r="N647" t="s">
        <v>70</v>
      </c>
      <c r="O647" t="s">
        <v>5263</v>
      </c>
      <c r="P647" t="s">
        <v>72</v>
      </c>
      <c r="Q647" t="s">
        <v>5274</v>
      </c>
      <c r="R647" t="s">
        <v>74</v>
      </c>
      <c r="S647" t="s">
        <v>75</v>
      </c>
      <c r="T647" t="s">
        <v>75</v>
      </c>
      <c r="U647" t="s">
        <v>160</v>
      </c>
      <c r="V647" t="s">
        <v>77</v>
      </c>
      <c r="W647" t="s">
        <v>5275</v>
      </c>
      <c r="X647" t="s">
        <v>181</v>
      </c>
      <c r="Y647" t="s">
        <v>143</v>
      </c>
      <c r="Z647" t="s">
        <v>81</v>
      </c>
      <c r="AA647" t="s">
        <v>82</v>
      </c>
      <c r="AD647" t="s">
        <v>83</v>
      </c>
      <c r="AE647" t="s">
        <v>84</v>
      </c>
      <c r="AF647" s="1">
        <v>36526</v>
      </c>
      <c r="AG647" s="3">
        <v>24704138</v>
      </c>
      <c r="AH647" t="s">
        <v>5276</v>
      </c>
      <c r="AI647" s="1">
        <v>25817</v>
      </c>
      <c r="AJ647" t="s">
        <v>111</v>
      </c>
      <c r="AK647" t="s">
        <v>5277</v>
      </c>
      <c r="AL647" t="s">
        <v>685</v>
      </c>
      <c r="AM647" t="s">
        <v>5278</v>
      </c>
      <c r="AN647" t="str">
        <f t="shared" si="12"/>
        <v>CENTENO CARRASCO ASUNTA</v>
      </c>
      <c r="AO647" t="s">
        <v>92</v>
      </c>
      <c r="AP647" t="s">
        <v>100</v>
      </c>
      <c r="AQ647" t="s">
        <v>119</v>
      </c>
      <c r="AR647" t="s">
        <v>92</v>
      </c>
      <c r="AS647" t="s">
        <v>5279</v>
      </c>
      <c r="AT647" t="s">
        <v>100</v>
      </c>
      <c r="AU647" t="s">
        <v>100</v>
      </c>
      <c r="AV647" t="s">
        <v>119</v>
      </c>
      <c r="AW647" t="s">
        <v>95</v>
      </c>
      <c r="AX647" t="s">
        <v>136</v>
      </c>
      <c r="AZ647" t="s">
        <v>119</v>
      </c>
      <c r="BB647" t="s">
        <v>5280</v>
      </c>
      <c r="BC647" t="s">
        <v>5281</v>
      </c>
      <c r="BD647" t="s">
        <v>100</v>
      </c>
      <c r="BE647" t="s">
        <v>74</v>
      </c>
      <c r="BF647" t="s">
        <v>101</v>
      </c>
      <c r="BI647" t="s">
        <v>72</v>
      </c>
      <c r="BJ647" t="s">
        <v>74</v>
      </c>
    </row>
    <row r="648" spans="1:62" x14ac:dyDescent="0.25">
      <c r="A648" s="5">
        <f>COUNTIF($B$1:B648,REPORTE!$C$3)</f>
        <v>1</v>
      </c>
      <c r="B648" s="3">
        <v>201624</v>
      </c>
      <c r="C648" t="s">
        <v>59</v>
      </c>
      <c r="D648" t="s">
        <v>60</v>
      </c>
      <c r="E648" t="s">
        <v>61</v>
      </c>
      <c r="F648" t="s">
        <v>1701</v>
      </c>
      <c r="G648" t="s">
        <v>4006</v>
      </c>
      <c r="H648" t="s">
        <v>64</v>
      </c>
      <c r="I648" t="s">
        <v>65</v>
      </c>
      <c r="J648" t="s">
        <v>498</v>
      </c>
      <c r="K648" t="s">
        <v>5282</v>
      </c>
      <c r="L648" t="s">
        <v>5283</v>
      </c>
      <c r="M648" t="s">
        <v>5284</v>
      </c>
      <c r="N648" t="s">
        <v>70</v>
      </c>
      <c r="O648" t="s">
        <v>5285</v>
      </c>
      <c r="P648" t="s">
        <v>72</v>
      </c>
      <c r="Q648" t="s">
        <v>5286</v>
      </c>
      <c r="R648" t="s">
        <v>74</v>
      </c>
      <c r="S648" t="s">
        <v>75</v>
      </c>
      <c r="T648" t="s">
        <v>75</v>
      </c>
      <c r="U648" t="s">
        <v>76</v>
      </c>
      <c r="V648" t="s">
        <v>77</v>
      </c>
      <c r="W648" t="s">
        <v>5287</v>
      </c>
      <c r="X648" t="s">
        <v>181</v>
      </c>
      <c r="Y648" t="s">
        <v>143</v>
      </c>
      <c r="Z648" t="s">
        <v>81</v>
      </c>
      <c r="AA648" t="s">
        <v>82</v>
      </c>
      <c r="AB648" s="1">
        <v>44927</v>
      </c>
      <c r="AC648" s="1">
        <v>45291</v>
      </c>
      <c r="AD648" t="s">
        <v>83</v>
      </c>
      <c r="AE648" t="s">
        <v>84</v>
      </c>
      <c r="AF648" s="1">
        <v>36526</v>
      </c>
      <c r="AG648" s="3">
        <v>24860399</v>
      </c>
      <c r="AH648" t="s">
        <v>5288</v>
      </c>
      <c r="AI648" s="1">
        <v>23973</v>
      </c>
      <c r="AJ648" t="s">
        <v>86</v>
      </c>
      <c r="AK648" t="s">
        <v>2176</v>
      </c>
      <c r="AL648" t="s">
        <v>597</v>
      </c>
      <c r="AM648" t="s">
        <v>3849</v>
      </c>
      <c r="AN648" t="str">
        <f t="shared" si="12"/>
        <v>FLORES GARCIA LUIS</v>
      </c>
      <c r="AO648" t="s">
        <v>92</v>
      </c>
      <c r="AP648" t="s">
        <v>100</v>
      </c>
      <c r="AQ648" t="s">
        <v>119</v>
      </c>
      <c r="AR648" t="s">
        <v>92</v>
      </c>
      <c r="AS648" t="s">
        <v>101</v>
      </c>
      <c r="AT648" t="s">
        <v>100</v>
      </c>
      <c r="AU648" t="s">
        <v>100</v>
      </c>
      <c r="AV648" t="s">
        <v>119</v>
      </c>
      <c r="AW648" t="s">
        <v>95</v>
      </c>
      <c r="AX648" t="s">
        <v>96</v>
      </c>
      <c r="AZ648" t="s">
        <v>119</v>
      </c>
      <c r="BB648" t="s">
        <v>5289</v>
      </c>
      <c r="BC648" t="s">
        <v>119</v>
      </c>
      <c r="BD648" t="s">
        <v>100</v>
      </c>
      <c r="BE648" t="s">
        <v>74</v>
      </c>
      <c r="BF648" t="s">
        <v>101</v>
      </c>
      <c r="BI648" t="s">
        <v>72</v>
      </c>
      <c r="BJ648" t="s">
        <v>74</v>
      </c>
    </row>
    <row r="649" spans="1:62" x14ac:dyDescent="0.25">
      <c r="A649" s="5">
        <f>COUNTIF($B$1:B649,REPORTE!$C$3)</f>
        <v>1</v>
      </c>
      <c r="B649" s="3">
        <v>201608</v>
      </c>
      <c r="C649" t="s">
        <v>59</v>
      </c>
      <c r="D649" t="s">
        <v>60</v>
      </c>
      <c r="E649" t="s">
        <v>61</v>
      </c>
      <c r="F649" t="s">
        <v>1701</v>
      </c>
      <c r="G649" t="s">
        <v>4006</v>
      </c>
      <c r="H649" t="s">
        <v>230</v>
      </c>
      <c r="I649" t="s">
        <v>65</v>
      </c>
      <c r="J649" t="s">
        <v>498</v>
      </c>
      <c r="K649" t="s">
        <v>5290</v>
      </c>
      <c r="L649" t="s">
        <v>5291</v>
      </c>
      <c r="M649" t="s">
        <v>5292</v>
      </c>
      <c r="N649" t="s">
        <v>70</v>
      </c>
      <c r="O649" t="s">
        <v>5293</v>
      </c>
      <c r="P649" t="s">
        <v>72</v>
      </c>
      <c r="Q649" t="s">
        <v>5294</v>
      </c>
      <c r="R649" t="s">
        <v>74</v>
      </c>
      <c r="S649" t="s">
        <v>75</v>
      </c>
      <c r="T649" t="s">
        <v>127</v>
      </c>
      <c r="U649" t="s">
        <v>128</v>
      </c>
      <c r="V649" t="s">
        <v>129</v>
      </c>
      <c r="W649" t="s">
        <v>5295</v>
      </c>
      <c r="X649" t="s">
        <v>79</v>
      </c>
      <c r="Y649" t="s">
        <v>80</v>
      </c>
      <c r="Z649" t="s">
        <v>131</v>
      </c>
      <c r="AA649" t="s">
        <v>82</v>
      </c>
      <c r="AB649" s="1">
        <v>45017</v>
      </c>
      <c r="AC649" s="1">
        <v>45046</v>
      </c>
      <c r="AD649" t="s">
        <v>207</v>
      </c>
      <c r="AE649" t="s">
        <v>84</v>
      </c>
      <c r="AF649" s="1">
        <v>43227</v>
      </c>
      <c r="AG649" s="3">
        <v>1289257</v>
      </c>
      <c r="AH649" t="s">
        <v>5296</v>
      </c>
      <c r="AI649" s="1">
        <v>24400</v>
      </c>
      <c r="AJ649" t="s">
        <v>111</v>
      </c>
      <c r="AK649" t="s">
        <v>5297</v>
      </c>
      <c r="AL649" t="s">
        <v>5298</v>
      </c>
      <c r="AM649" t="s">
        <v>5299</v>
      </c>
      <c r="AN649" t="str">
        <f t="shared" si="12"/>
        <v>ASQUI HUARACHI AIDA</v>
      </c>
      <c r="AO649" t="s">
        <v>90</v>
      </c>
      <c r="AP649" s="1">
        <v>43255</v>
      </c>
      <c r="AQ649" t="s">
        <v>5300</v>
      </c>
      <c r="AR649" t="s">
        <v>92</v>
      </c>
      <c r="AS649" t="s">
        <v>101</v>
      </c>
      <c r="AT649" s="1">
        <v>43255</v>
      </c>
      <c r="AU649" s="1">
        <v>43255</v>
      </c>
      <c r="AV649" t="s">
        <v>5301</v>
      </c>
      <c r="AW649" t="s">
        <v>95</v>
      </c>
      <c r="AX649" t="s">
        <v>96</v>
      </c>
      <c r="AZ649" t="s">
        <v>5302</v>
      </c>
      <c r="BB649" t="s">
        <v>5303</v>
      </c>
      <c r="BC649" t="s">
        <v>5304</v>
      </c>
      <c r="BD649" s="1">
        <v>44994</v>
      </c>
      <c r="BE649" t="s">
        <v>5305</v>
      </c>
      <c r="BF649" t="s">
        <v>74</v>
      </c>
      <c r="BI649" t="s">
        <v>72</v>
      </c>
      <c r="BJ649" t="s">
        <v>74</v>
      </c>
    </row>
    <row r="650" spans="1:62" x14ac:dyDescent="0.25">
      <c r="A650" s="5">
        <f>COUNTIF($B$1:B650,REPORTE!$C$3)</f>
        <v>1</v>
      </c>
      <c r="B650" s="3">
        <v>201608</v>
      </c>
      <c r="C650" t="s">
        <v>59</v>
      </c>
      <c r="D650" t="s">
        <v>60</v>
      </c>
      <c r="E650" t="s">
        <v>61</v>
      </c>
      <c r="F650" t="s">
        <v>1701</v>
      </c>
      <c r="G650" t="s">
        <v>4006</v>
      </c>
      <c r="H650" t="s">
        <v>230</v>
      </c>
      <c r="I650" t="s">
        <v>65</v>
      </c>
      <c r="J650" t="s">
        <v>498</v>
      </c>
      <c r="K650" t="s">
        <v>5290</v>
      </c>
      <c r="L650" t="s">
        <v>5291</v>
      </c>
      <c r="M650" t="s">
        <v>5292</v>
      </c>
      <c r="N650" t="s">
        <v>70</v>
      </c>
      <c r="O650" t="s">
        <v>5293</v>
      </c>
      <c r="P650" t="s">
        <v>72</v>
      </c>
      <c r="Q650" t="s">
        <v>5294</v>
      </c>
      <c r="R650" t="s">
        <v>74</v>
      </c>
      <c r="S650" t="s">
        <v>75</v>
      </c>
      <c r="T650" t="s">
        <v>127</v>
      </c>
      <c r="U650" t="s">
        <v>128</v>
      </c>
      <c r="V650" t="s">
        <v>699</v>
      </c>
      <c r="W650" t="s">
        <v>5306</v>
      </c>
      <c r="X650" t="s">
        <v>407</v>
      </c>
      <c r="Y650" t="s">
        <v>408</v>
      </c>
      <c r="Z650" t="s">
        <v>131</v>
      </c>
      <c r="AA650" t="s">
        <v>2593</v>
      </c>
      <c r="AB650" s="1">
        <v>45017</v>
      </c>
      <c r="AC650" s="1">
        <v>45046</v>
      </c>
      <c r="AD650" t="s">
        <v>83</v>
      </c>
      <c r="AE650" t="s">
        <v>84</v>
      </c>
      <c r="AF650" s="1">
        <v>44936</v>
      </c>
      <c r="AG650" s="3">
        <v>41220102</v>
      </c>
      <c r="AH650" t="s">
        <v>5307</v>
      </c>
      <c r="AI650" s="1">
        <v>30009</v>
      </c>
      <c r="AJ650" t="s">
        <v>111</v>
      </c>
      <c r="AK650" t="s">
        <v>5094</v>
      </c>
      <c r="AL650" t="s">
        <v>2458</v>
      </c>
      <c r="AM650" t="s">
        <v>5308</v>
      </c>
      <c r="AN650" t="str">
        <f t="shared" si="12"/>
        <v>TAYPE PARI JULIA</v>
      </c>
      <c r="AO650" t="s">
        <v>92</v>
      </c>
      <c r="AP650" s="1">
        <v>44936</v>
      </c>
      <c r="AQ650" t="s">
        <v>74</v>
      </c>
      <c r="AR650" t="s">
        <v>92</v>
      </c>
      <c r="AS650" t="s">
        <v>74</v>
      </c>
      <c r="AT650" s="1">
        <v>44936</v>
      </c>
      <c r="AU650" s="1">
        <v>44936</v>
      </c>
      <c r="AV650" t="s">
        <v>74</v>
      </c>
      <c r="AW650" t="s">
        <v>101</v>
      </c>
      <c r="AX650" t="s">
        <v>136</v>
      </c>
      <c r="AY650" t="s">
        <v>74</v>
      </c>
      <c r="AZ650" t="s">
        <v>74</v>
      </c>
      <c r="BA650" t="s">
        <v>74</v>
      </c>
      <c r="BB650" t="s">
        <v>74</v>
      </c>
      <c r="BC650" t="s">
        <v>74</v>
      </c>
      <c r="BD650" s="1">
        <v>44560</v>
      </c>
      <c r="BE650" t="s">
        <v>5309</v>
      </c>
      <c r="BF650" t="s">
        <v>74</v>
      </c>
      <c r="BI650" t="s">
        <v>72</v>
      </c>
      <c r="BJ650" t="s">
        <v>74</v>
      </c>
    </row>
    <row r="651" spans="1:62" x14ac:dyDescent="0.25">
      <c r="A651" s="5">
        <f>COUNTIF($B$1:B651,REPORTE!$C$3)</f>
        <v>1</v>
      </c>
      <c r="B651" s="3">
        <v>201608</v>
      </c>
      <c r="C651" t="s">
        <v>59</v>
      </c>
      <c r="D651" t="s">
        <v>60</v>
      </c>
      <c r="E651" t="s">
        <v>61</v>
      </c>
      <c r="F651" t="s">
        <v>1701</v>
      </c>
      <c r="G651" t="s">
        <v>4006</v>
      </c>
      <c r="H651" t="s">
        <v>230</v>
      </c>
      <c r="I651" t="s">
        <v>65</v>
      </c>
      <c r="J651" t="s">
        <v>498</v>
      </c>
      <c r="K651" t="s">
        <v>5290</v>
      </c>
      <c r="L651" t="s">
        <v>5291</v>
      </c>
      <c r="M651" t="s">
        <v>5292</v>
      </c>
      <c r="N651" t="s">
        <v>70</v>
      </c>
      <c r="O651" t="s">
        <v>5293</v>
      </c>
      <c r="P651" t="s">
        <v>72</v>
      </c>
      <c r="Q651" t="s">
        <v>5310</v>
      </c>
      <c r="R651" t="s">
        <v>74</v>
      </c>
      <c r="S651" t="s">
        <v>75</v>
      </c>
      <c r="T651" t="s">
        <v>75</v>
      </c>
      <c r="U651" t="s">
        <v>160</v>
      </c>
      <c r="V651" t="s">
        <v>77</v>
      </c>
      <c r="W651" t="s">
        <v>689</v>
      </c>
      <c r="X651" t="s">
        <v>181</v>
      </c>
      <c r="Y651" t="s">
        <v>143</v>
      </c>
      <c r="Z651" t="s">
        <v>81</v>
      </c>
      <c r="AA651" t="s">
        <v>82</v>
      </c>
      <c r="AD651" t="s">
        <v>83</v>
      </c>
      <c r="AE651" t="s">
        <v>84</v>
      </c>
      <c r="AF651" s="1">
        <v>32686</v>
      </c>
      <c r="AG651" s="3">
        <v>23905802</v>
      </c>
      <c r="AH651" t="s">
        <v>5311</v>
      </c>
      <c r="AI651" s="1">
        <v>21916</v>
      </c>
      <c r="AJ651" t="s">
        <v>111</v>
      </c>
      <c r="AK651" t="s">
        <v>857</v>
      </c>
      <c r="AL651" t="s">
        <v>5312</v>
      </c>
      <c r="AM651" t="s">
        <v>5313</v>
      </c>
      <c r="AN651" t="str">
        <f t="shared" si="12"/>
        <v>CARRION PALLARDEL BERTHA CONCEPCION</v>
      </c>
      <c r="AO651" t="s">
        <v>90</v>
      </c>
      <c r="AP651" t="s">
        <v>100</v>
      </c>
      <c r="AQ651" t="s">
        <v>119</v>
      </c>
      <c r="AR651" t="s">
        <v>92</v>
      </c>
      <c r="AS651" t="s">
        <v>101</v>
      </c>
      <c r="AT651" t="s">
        <v>100</v>
      </c>
      <c r="AU651" t="s">
        <v>100</v>
      </c>
      <c r="AV651" t="s">
        <v>119</v>
      </c>
      <c r="AW651" t="s">
        <v>95</v>
      </c>
      <c r="AX651" t="s">
        <v>136</v>
      </c>
      <c r="AZ651" t="s">
        <v>5314</v>
      </c>
      <c r="BB651" t="s">
        <v>5315</v>
      </c>
      <c r="BC651" t="s">
        <v>119</v>
      </c>
      <c r="BD651" t="s">
        <v>100</v>
      </c>
      <c r="BE651" t="s">
        <v>74</v>
      </c>
      <c r="BF651" t="s">
        <v>101</v>
      </c>
      <c r="BI651" t="s">
        <v>72</v>
      </c>
      <c r="BJ651" t="s">
        <v>74</v>
      </c>
    </row>
    <row r="652" spans="1:62" x14ac:dyDescent="0.25">
      <c r="A652" s="5">
        <f>COUNTIF($B$1:B652,REPORTE!$C$3)</f>
        <v>1</v>
      </c>
      <c r="B652" s="3">
        <v>201616</v>
      </c>
      <c r="C652" t="s">
        <v>59</v>
      </c>
      <c r="D652" t="s">
        <v>60</v>
      </c>
      <c r="E652" t="s">
        <v>61</v>
      </c>
      <c r="F652" t="s">
        <v>1701</v>
      </c>
      <c r="G652" t="s">
        <v>4006</v>
      </c>
      <c r="H652" t="s">
        <v>120</v>
      </c>
      <c r="I652" t="s">
        <v>65</v>
      </c>
      <c r="J652" t="s">
        <v>1881</v>
      </c>
      <c r="K652" t="s">
        <v>5316</v>
      </c>
      <c r="L652" t="s">
        <v>5317</v>
      </c>
      <c r="M652" t="s">
        <v>5318</v>
      </c>
      <c r="N652" t="s">
        <v>70</v>
      </c>
      <c r="O652" t="s">
        <v>5319</v>
      </c>
      <c r="P652" t="s">
        <v>72</v>
      </c>
      <c r="Q652" t="s">
        <v>5320</v>
      </c>
      <c r="R652" t="s">
        <v>74</v>
      </c>
      <c r="S652" t="s">
        <v>75</v>
      </c>
      <c r="T652" t="s">
        <v>127</v>
      </c>
      <c r="U652" t="s">
        <v>128</v>
      </c>
      <c r="V652" t="s">
        <v>129</v>
      </c>
      <c r="W652" t="s">
        <v>5321</v>
      </c>
      <c r="X652" t="s">
        <v>794</v>
      </c>
      <c r="Y652" t="s">
        <v>795</v>
      </c>
      <c r="Z652" t="s">
        <v>131</v>
      </c>
      <c r="AA652" t="s">
        <v>82</v>
      </c>
      <c r="AB652" s="1">
        <v>44927</v>
      </c>
      <c r="AC652" s="1">
        <v>45291</v>
      </c>
      <c r="AD652" t="s">
        <v>83</v>
      </c>
      <c r="AE652" t="s">
        <v>84</v>
      </c>
      <c r="AF652" s="1">
        <v>36526</v>
      </c>
      <c r="AG652" s="3">
        <v>24698736</v>
      </c>
      <c r="AH652" t="s">
        <v>5322</v>
      </c>
      <c r="AI652" s="1">
        <v>26127</v>
      </c>
      <c r="AJ652" t="s">
        <v>86</v>
      </c>
      <c r="AK652" t="s">
        <v>264</v>
      </c>
      <c r="AL652" t="s">
        <v>958</v>
      </c>
      <c r="AM652" t="s">
        <v>707</v>
      </c>
      <c r="AN652" t="str">
        <f t="shared" si="12"/>
        <v>QUISPE HUALLPA EDUARDO</v>
      </c>
      <c r="AO652" t="s">
        <v>92</v>
      </c>
      <c r="AP652" t="s">
        <v>100</v>
      </c>
      <c r="AQ652" t="s">
        <v>119</v>
      </c>
      <c r="AR652" t="s">
        <v>92</v>
      </c>
      <c r="AS652" t="s">
        <v>5323</v>
      </c>
      <c r="AT652" t="s">
        <v>100</v>
      </c>
      <c r="AU652" t="s">
        <v>100</v>
      </c>
      <c r="AV652" t="s">
        <v>119</v>
      </c>
      <c r="AW652" t="s">
        <v>95</v>
      </c>
      <c r="AX652" t="s">
        <v>136</v>
      </c>
      <c r="AZ652" t="s">
        <v>119</v>
      </c>
      <c r="BB652" t="s">
        <v>5324</v>
      </c>
      <c r="BC652" t="s">
        <v>119</v>
      </c>
      <c r="BD652" s="1">
        <v>44888</v>
      </c>
      <c r="BE652" t="s">
        <v>5325</v>
      </c>
      <c r="BF652" t="s">
        <v>101</v>
      </c>
      <c r="BI652" t="s">
        <v>72</v>
      </c>
      <c r="BJ652" t="s">
        <v>74</v>
      </c>
    </row>
    <row r="653" spans="1:62" x14ac:dyDescent="0.25">
      <c r="A653" s="5">
        <f>COUNTIF($B$1:B653,REPORTE!$C$3)</f>
        <v>1</v>
      </c>
      <c r="B653" s="3">
        <v>201616</v>
      </c>
      <c r="C653" t="s">
        <v>59</v>
      </c>
      <c r="D653" t="s">
        <v>60</v>
      </c>
      <c r="E653" t="s">
        <v>61</v>
      </c>
      <c r="F653" t="s">
        <v>1701</v>
      </c>
      <c r="G653" t="s">
        <v>4006</v>
      </c>
      <c r="H653" t="s">
        <v>120</v>
      </c>
      <c r="I653" t="s">
        <v>65</v>
      </c>
      <c r="J653" t="s">
        <v>1881</v>
      </c>
      <c r="K653" t="s">
        <v>5316</v>
      </c>
      <c r="L653" t="s">
        <v>5317</v>
      </c>
      <c r="M653" t="s">
        <v>5318</v>
      </c>
      <c r="N653" t="s">
        <v>70</v>
      </c>
      <c r="O653" t="s">
        <v>5319</v>
      </c>
      <c r="P653" t="s">
        <v>72</v>
      </c>
      <c r="Q653" t="s">
        <v>5326</v>
      </c>
      <c r="R653" t="s">
        <v>74</v>
      </c>
      <c r="S653" t="s">
        <v>75</v>
      </c>
      <c r="T653" t="s">
        <v>75</v>
      </c>
      <c r="U653" t="s">
        <v>160</v>
      </c>
      <c r="V653" t="s">
        <v>77</v>
      </c>
      <c r="W653" t="s">
        <v>689</v>
      </c>
      <c r="X653" t="s">
        <v>181</v>
      </c>
      <c r="Y653" t="s">
        <v>143</v>
      </c>
      <c r="Z653" t="s">
        <v>81</v>
      </c>
      <c r="AA653" t="s">
        <v>82</v>
      </c>
      <c r="AD653" t="s">
        <v>83</v>
      </c>
      <c r="AE653" t="s">
        <v>84</v>
      </c>
      <c r="AF653" s="1">
        <v>36526</v>
      </c>
      <c r="AG653" s="3">
        <v>24663727</v>
      </c>
      <c r="AH653" t="s">
        <v>5327</v>
      </c>
      <c r="AI653" s="1">
        <v>23511</v>
      </c>
      <c r="AJ653" t="s">
        <v>111</v>
      </c>
      <c r="AK653" t="s">
        <v>734</v>
      </c>
      <c r="AL653" t="s">
        <v>733</v>
      </c>
      <c r="AM653" t="s">
        <v>5328</v>
      </c>
      <c r="AN653" t="str">
        <f t="shared" si="12"/>
        <v>VALDEZ CHUQUIPURA BONIFACIA</v>
      </c>
      <c r="AO653" t="s">
        <v>92</v>
      </c>
      <c r="AP653" t="s">
        <v>100</v>
      </c>
      <c r="AQ653" t="s">
        <v>119</v>
      </c>
      <c r="AR653" t="s">
        <v>92</v>
      </c>
      <c r="AS653" t="s">
        <v>101</v>
      </c>
      <c r="AT653" t="s">
        <v>100</v>
      </c>
      <c r="AU653" t="s">
        <v>100</v>
      </c>
      <c r="AV653" t="s">
        <v>296</v>
      </c>
      <c r="AW653" t="s">
        <v>95</v>
      </c>
      <c r="AX653" t="s">
        <v>200</v>
      </c>
      <c r="AY653" t="s">
        <v>153</v>
      </c>
      <c r="AZ653" t="s">
        <v>201</v>
      </c>
      <c r="BA653" t="s">
        <v>155</v>
      </c>
      <c r="BB653" t="s">
        <v>5329</v>
      </c>
      <c r="BC653" t="s">
        <v>119</v>
      </c>
      <c r="BD653" t="s">
        <v>100</v>
      </c>
      <c r="BE653" t="s">
        <v>74</v>
      </c>
      <c r="BF653" t="s">
        <v>101</v>
      </c>
      <c r="BI653" t="s">
        <v>72</v>
      </c>
      <c r="BJ653" t="s">
        <v>74</v>
      </c>
    </row>
    <row r="654" spans="1:62" x14ac:dyDescent="0.25">
      <c r="A654" s="5">
        <f>COUNTIF($B$1:B654,REPORTE!$C$3)</f>
        <v>1</v>
      </c>
      <c r="B654" s="3">
        <v>201616</v>
      </c>
      <c r="C654" t="s">
        <v>59</v>
      </c>
      <c r="D654" t="s">
        <v>60</v>
      </c>
      <c r="E654" t="s">
        <v>61</v>
      </c>
      <c r="F654" t="s">
        <v>1701</v>
      </c>
      <c r="G654" t="s">
        <v>4006</v>
      </c>
      <c r="H654" t="s">
        <v>120</v>
      </c>
      <c r="I654" t="s">
        <v>65</v>
      </c>
      <c r="J654" t="s">
        <v>1881</v>
      </c>
      <c r="K654" t="s">
        <v>5316</v>
      </c>
      <c r="L654" t="s">
        <v>5317</v>
      </c>
      <c r="M654" t="s">
        <v>5318</v>
      </c>
      <c r="N654" t="s">
        <v>70</v>
      </c>
      <c r="O654" t="s">
        <v>5319</v>
      </c>
      <c r="P654" t="s">
        <v>72</v>
      </c>
      <c r="Q654" t="s">
        <v>5330</v>
      </c>
      <c r="R654" t="s">
        <v>74</v>
      </c>
      <c r="S654" t="s">
        <v>75</v>
      </c>
      <c r="T654" t="s">
        <v>75</v>
      </c>
      <c r="U654" t="s">
        <v>160</v>
      </c>
      <c r="V654" t="s">
        <v>77</v>
      </c>
      <c r="W654" t="s">
        <v>5331</v>
      </c>
      <c r="X654" t="s">
        <v>407</v>
      </c>
      <c r="Y654" t="s">
        <v>408</v>
      </c>
      <c r="Z654" t="s">
        <v>81</v>
      </c>
      <c r="AA654" t="s">
        <v>82</v>
      </c>
      <c r="AD654" t="s">
        <v>83</v>
      </c>
      <c r="AE654" t="s">
        <v>84</v>
      </c>
      <c r="AF654" s="1">
        <v>40969</v>
      </c>
      <c r="AG654" s="3">
        <v>24704192</v>
      </c>
      <c r="AH654" t="s">
        <v>5332</v>
      </c>
      <c r="AI654" s="1">
        <v>25841</v>
      </c>
      <c r="AJ654" t="s">
        <v>86</v>
      </c>
      <c r="AK654" t="s">
        <v>1195</v>
      </c>
      <c r="AL654" t="s">
        <v>547</v>
      </c>
      <c r="AM654" t="s">
        <v>5333</v>
      </c>
      <c r="AN654" t="str">
        <f t="shared" si="12"/>
        <v>COLQUE SANCHEZ CARLOS DANIEL</v>
      </c>
      <c r="AO654" t="s">
        <v>166</v>
      </c>
      <c r="AP654" t="s">
        <v>100</v>
      </c>
      <c r="AQ654" t="s">
        <v>101</v>
      </c>
      <c r="AR654" t="s">
        <v>197</v>
      </c>
      <c r="AS654" t="s">
        <v>101</v>
      </c>
      <c r="AT654" t="s">
        <v>100</v>
      </c>
      <c r="AU654" t="s">
        <v>100</v>
      </c>
      <c r="AV654" t="s">
        <v>119</v>
      </c>
      <c r="AW654" t="s">
        <v>95</v>
      </c>
      <c r="AX654" t="s">
        <v>96</v>
      </c>
      <c r="AZ654" t="s">
        <v>5334</v>
      </c>
      <c r="BB654" t="s">
        <v>5335</v>
      </c>
      <c r="BC654" t="s">
        <v>119</v>
      </c>
      <c r="BD654" t="s">
        <v>100</v>
      </c>
      <c r="BE654" t="s">
        <v>74</v>
      </c>
      <c r="BF654" t="s">
        <v>101</v>
      </c>
      <c r="BI654" t="s">
        <v>72</v>
      </c>
      <c r="BJ654" t="s">
        <v>74</v>
      </c>
    </row>
    <row r="655" spans="1:62" x14ac:dyDescent="0.25">
      <c r="A655" s="5">
        <f>COUNTIF($B$1:B655,REPORTE!$C$3)</f>
        <v>1</v>
      </c>
      <c r="B655" s="3">
        <v>201616</v>
      </c>
      <c r="C655" t="s">
        <v>59</v>
      </c>
      <c r="D655" t="s">
        <v>60</v>
      </c>
      <c r="E655" t="s">
        <v>61</v>
      </c>
      <c r="F655" t="s">
        <v>1701</v>
      </c>
      <c r="G655" t="s">
        <v>4006</v>
      </c>
      <c r="H655" t="s">
        <v>120</v>
      </c>
      <c r="I655" t="s">
        <v>65</v>
      </c>
      <c r="J655" t="s">
        <v>1881</v>
      </c>
      <c r="K655" t="s">
        <v>5316</v>
      </c>
      <c r="L655" t="s">
        <v>5317</v>
      </c>
      <c r="M655" t="s">
        <v>5318</v>
      </c>
      <c r="N655" t="s">
        <v>70</v>
      </c>
      <c r="O655" t="s">
        <v>5319</v>
      </c>
      <c r="P655" t="s">
        <v>72</v>
      </c>
      <c r="Q655" t="s">
        <v>5336</v>
      </c>
      <c r="R655" t="s">
        <v>74</v>
      </c>
      <c r="S655" t="s">
        <v>75</v>
      </c>
      <c r="T655" t="s">
        <v>75</v>
      </c>
      <c r="U655" t="s">
        <v>140</v>
      </c>
      <c r="V655" t="s">
        <v>77</v>
      </c>
      <c r="W655" t="s">
        <v>5337</v>
      </c>
      <c r="X655" t="s">
        <v>108</v>
      </c>
      <c r="Y655" t="s">
        <v>109</v>
      </c>
      <c r="Z655" t="s">
        <v>81</v>
      </c>
      <c r="AA655" t="s">
        <v>82</v>
      </c>
      <c r="AD655" t="s">
        <v>83</v>
      </c>
      <c r="AE655" t="s">
        <v>84</v>
      </c>
      <c r="AF655" s="1">
        <v>36526</v>
      </c>
      <c r="AG655" s="3">
        <v>24716004</v>
      </c>
      <c r="AH655" t="s">
        <v>5338</v>
      </c>
      <c r="AI655" s="1">
        <v>24760</v>
      </c>
      <c r="AJ655" t="s">
        <v>86</v>
      </c>
      <c r="AK655" t="s">
        <v>1889</v>
      </c>
      <c r="AL655" t="s">
        <v>2973</v>
      </c>
      <c r="AM655" t="s">
        <v>5339</v>
      </c>
      <c r="AN655" t="str">
        <f t="shared" si="12"/>
        <v>ARAOZ DUEÑAS JESUS MARIO</v>
      </c>
      <c r="AO655" t="s">
        <v>92</v>
      </c>
      <c r="AP655" t="s">
        <v>100</v>
      </c>
      <c r="AQ655" t="s">
        <v>119</v>
      </c>
      <c r="AR655" t="s">
        <v>92</v>
      </c>
      <c r="AS655" t="s">
        <v>101</v>
      </c>
      <c r="AT655" t="s">
        <v>100</v>
      </c>
      <c r="AU655" t="s">
        <v>100</v>
      </c>
      <c r="AV655" t="s">
        <v>119</v>
      </c>
      <c r="AW655" t="s">
        <v>95</v>
      </c>
      <c r="AX655" t="s">
        <v>136</v>
      </c>
      <c r="AZ655" t="s">
        <v>119</v>
      </c>
      <c r="BB655" t="s">
        <v>5340</v>
      </c>
      <c r="BC655" t="s">
        <v>119</v>
      </c>
      <c r="BD655" t="s">
        <v>100</v>
      </c>
      <c r="BE655" t="s">
        <v>74</v>
      </c>
      <c r="BF655" t="s">
        <v>101</v>
      </c>
      <c r="BI655" t="s">
        <v>72</v>
      </c>
      <c r="BJ655" t="s">
        <v>74</v>
      </c>
    </row>
    <row r="656" spans="1:62" x14ac:dyDescent="0.25">
      <c r="A656" s="5">
        <f>COUNTIF($B$1:B656,REPORTE!$C$3)</f>
        <v>1</v>
      </c>
      <c r="B656" s="3">
        <v>201616</v>
      </c>
      <c r="C656" t="s">
        <v>59</v>
      </c>
      <c r="D656" t="s">
        <v>60</v>
      </c>
      <c r="E656" t="s">
        <v>61</v>
      </c>
      <c r="F656" t="s">
        <v>1701</v>
      </c>
      <c r="G656" t="s">
        <v>4006</v>
      </c>
      <c r="H656" t="s">
        <v>120</v>
      </c>
      <c r="I656" t="s">
        <v>65</v>
      </c>
      <c r="J656" t="s">
        <v>1881</v>
      </c>
      <c r="K656" t="s">
        <v>5316</v>
      </c>
      <c r="L656" t="s">
        <v>5317</v>
      </c>
      <c r="M656" t="s">
        <v>5318</v>
      </c>
      <c r="N656" t="s">
        <v>70</v>
      </c>
      <c r="O656" t="s">
        <v>5319</v>
      </c>
      <c r="P656" t="s">
        <v>72</v>
      </c>
      <c r="Q656" t="s">
        <v>5341</v>
      </c>
      <c r="R656" t="s">
        <v>74</v>
      </c>
      <c r="S656" t="s">
        <v>75</v>
      </c>
      <c r="T656" t="s">
        <v>75</v>
      </c>
      <c r="U656" t="s">
        <v>160</v>
      </c>
      <c r="V656" t="s">
        <v>77</v>
      </c>
      <c r="W656" t="s">
        <v>689</v>
      </c>
      <c r="X656" t="s">
        <v>108</v>
      </c>
      <c r="Y656" t="s">
        <v>109</v>
      </c>
      <c r="Z656" t="s">
        <v>81</v>
      </c>
      <c r="AA656" t="s">
        <v>82</v>
      </c>
      <c r="AD656" t="s">
        <v>83</v>
      </c>
      <c r="AE656" t="s">
        <v>84</v>
      </c>
      <c r="AF656" s="1">
        <v>36526</v>
      </c>
      <c r="AG656" s="3">
        <v>24679591</v>
      </c>
      <c r="AH656" t="s">
        <v>5342</v>
      </c>
      <c r="AI656" s="1">
        <v>22059</v>
      </c>
      <c r="AJ656" t="s">
        <v>86</v>
      </c>
      <c r="AK656" t="s">
        <v>264</v>
      </c>
      <c r="AL656" t="s">
        <v>5343</v>
      </c>
      <c r="AM656" t="s">
        <v>5344</v>
      </c>
      <c r="AN656" t="str">
        <f t="shared" si="12"/>
        <v>QUISPE CASAS NAVIDAD</v>
      </c>
      <c r="AO656" t="s">
        <v>92</v>
      </c>
      <c r="AP656" t="s">
        <v>100</v>
      </c>
      <c r="AQ656" t="s">
        <v>119</v>
      </c>
      <c r="AR656" t="s">
        <v>92</v>
      </c>
      <c r="AS656" t="s">
        <v>119</v>
      </c>
      <c r="AT656" t="s">
        <v>100</v>
      </c>
      <c r="AU656" t="s">
        <v>100</v>
      </c>
      <c r="AV656" t="s">
        <v>119</v>
      </c>
      <c r="AW656" t="s">
        <v>95</v>
      </c>
      <c r="AX656" t="s">
        <v>136</v>
      </c>
      <c r="AZ656" t="s">
        <v>119</v>
      </c>
      <c r="BB656" t="s">
        <v>5345</v>
      </c>
      <c r="BC656" t="s">
        <v>119</v>
      </c>
      <c r="BD656" t="s">
        <v>100</v>
      </c>
      <c r="BE656" t="s">
        <v>74</v>
      </c>
      <c r="BF656" t="s">
        <v>101</v>
      </c>
      <c r="BI656" t="s">
        <v>72</v>
      </c>
      <c r="BJ656" t="s">
        <v>74</v>
      </c>
    </row>
    <row r="657" spans="1:62" x14ac:dyDescent="0.25">
      <c r="A657" s="5">
        <f>COUNTIF($B$1:B657,REPORTE!$C$3)</f>
        <v>1</v>
      </c>
      <c r="B657" s="3">
        <v>201616</v>
      </c>
      <c r="C657" t="s">
        <v>59</v>
      </c>
      <c r="D657" t="s">
        <v>60</v>
      </c>
      <c r="E657" t="s">
        <v>61</v>
      </c>
      <c r="F657" t="s">
        <v>1701</v>
      </c>
      <c r="G657" t="s">
        <v>4006</v>
      </c>
      <c r="H657" t="s">
        <v>120</v>
      </c>
      <c r="I657" t="s">
        <v>65</v>
      </c>
      <c r="J657" t="s">
        <v>1881</v>
      </c>
      <c r="K657" t="s">
        <v>5316</v>
      </c>
      <c r="L657" t="s">
        <v>5317</v>
      </c>
      <c r="M657" t="s">
        <v>5318</v>
      </c>
      <c r="N657" t="s">
        <v>70</v>
      </c>
      <c r="O657" t="s">
        <v>5319</v>
      </c>
      <c r="P657" t="s">
        <v>72</v>
      </c>
      <c r="Q657" t="s">
        <v>5346</v>
      </c>
      <c r="R657" t="s">
        <v>74</v>
      </c>
      <c r="S657" t="s">
        <v>75</v>
      </c>
      <c r="T657" t="s">
        <v>75</v>
      </c>
      <c r="U657" t="s">
        <v>160</v>
      </c>
      <c r="V657" t="s">
        <v>77</v>
      </c>
      <c r="W657" t="s">
        <v>689</v>
      </c>
      <c r="X657" t="s">
        <v>108</v>
      </c>
      <c r="Y657" t="s">
        <v>109</v>
      </c>
      <c r="Z657" t="s">
        <v>81</v>
      </c>
      <c r="AA657" t="s">
        <v>82</v>
      </c>
      <c r="AD657" t="s">
        <v>83</v>
      </c>
      <c r="AE657" t="s">
        <v>84</v>
      </c>
      <c r="AF657" s="1">
        <v>36526</v>
      </c>
      <c r="AG657" s="3">
        <v>24660631</v>
      </c>
      <c r="AH657" t="s">
        <v>5347</v>
      </c>
      <c r="AI657" s="1">
        <v>22045</v>
      </c>
      <c r="AJ657" t="s">
        <v>86</v>
      </c>
      <c r="AK657" t="s">
        <v>605</v>
      </c>
      <c r="AL657" t="s">
        <v>5348</v>
      </c>
      <c r="AM657" t="s">
        <v>5349</v>
      </c>
      <c r="AN657" t="str">
        <f t="shared" si="12"/>
        <v>MAMANI PILLCO GRIMALDO</v>
      </c>
      <c r="AO657" t="s">
        <v>92</v>
      </c>
      <c r="AP657" t="s">
        <v>100</v>
      </c>
      <c r="AQ657" t="s">
        <v>119</v>
      </c>
      <c r="AR657" t="s">
        <v>92</v>
      </c>
      <c r="AS657" t="s">
        <v>119</v>
      </c>
      <c r="AT657" t="s">
        <v>100</v>
      </c>
      <c r="AU657" t="s">
        <v>100</v>
      </c>
      <c r="AV657" t="s">
        <v>119</v>
      </c>
      <c r="AW657" t="s">
        <v>95</v>
      </c>
      <c r="AX657" t="s">
        <v>136</v>
      </c>
      <c r="AZ657" t="s">
        <v>119</v>
      </c>
      <c r="BB657" t="s">
        <v>5350</v>
      </c>
      <c r="BC657" t="s">
        <v>119</v>
      </c>
      <c r="BD657" t="s">
        <v>100</v>
      </c>
      <c r="BE657" t="s">
        <v>74</v>
      </c>
      <c r="BF657" t="s">
        <v>101</v>
      </c>
      <c r="BI657" t="s">
        <v>72</v>
      </c>
      <c r="BJ657" t="s">
        <v>74</v>
      </c>
    </row>
    <row r="658" spans="1:62" x14ac:dyDescent="0.25">
      <c r="A658" s="5">
        <f>COUNTIF($B$1:B658,REPORTE!$C$3)</f>
        <v>1</v>
      </c>
      <c r="B658" s="3">
        <v>201616</v>
      </c>
      <c r="C658" t="s">
        <v>59</v>
      </c>
      <c r="D658" t="s">
        <v>60</v>
      </c>
      <c r="E658" t="s">
        <v>61</v>
      </c>
      <c r="F658" t="s">
        <v>1701</v>
      </c>
      <c r="G658" t="s">
        <v>4006</v>
      </c>
      <c r="H658" t="s">
        <v>120</v>
      </c>
      <c r="I658" t="s">
        <v>65</v>
      </c>
      <c r="J658" t="s">
        <v>1881</v>
      </c>
      <c r="K658" t="s">
        <v>5316</v>
      </c>
      <c r="L658" t="s">
        <v>5317</v>
      </c>
      <c r="M658" t="s">
        <v>5318</v>
      </c>
      <c r="N658" t="s">
        <v>70</v>
      </c>
      <c r="O658" t="s">
        <v>5319</v>
      </c>
      <c r="P658" t="s">
        <v>72</v>
      </c>
      <c r="Q658" t="s">
        <v>5351</v>
      </c>
      <c r="R658" t="s">
        <v>74</v>
      </c>
      <c r="S658" t="s">
        <v>75</v>
      </c>
      <c r="T658" t="s">
        <v>75</v>
      </c>
      <c r="U658" t="s">
        <v>160</v>
      </c>
      <c r="V658" t="s">
        <v>77</v>
      </c>
      <c r="W658" t="s">
        <v>5352</v>
      </c>
      <c r="X658" t="s">
        <v>181</v>
      </c>
      <c r="Y658" t="s">
        <v>143</v>
      </c>
      <c r="Z658" t="s">
        <v>81</v>
      </c>
      <c r="AA658" t="s">
        <v>82</v>
      </c>
      <c r="AD658" t="s">
        <v>83</v>
      </c>
      <c r="AE658" t="s">
        <v>84</v>
      </c>
      <c r="AF658" s="1">
        <v>36526</v>
      </c>
      <c r="AG658" s="3">
        <v>23851110</v>
      </c>
      <c r="AH658" t="s">
        <v>5353</v>
      </c>
      <c r="AI658" s="1">
        <v>22222</v>
      </c>
      <c r="AJ658" t="s">
        <v>111</v>
      </c>
      <c r="AK658" t="s">
        <v>1504</v>
      </c>
      <c r="AL658" t="s">
        <v>1744</v>
      </c>
      <c r="AM658" t="s">
        <v>5354</v>
      </c>
      <c r="AN658" t="str">
        <f t="shared" si="12"/>
        <v>MONTESINOS CHOQUE EDHY MARLENI</v>
      </c>
      <c r="AO658" t="s">
        <v>92</v>
      </c>
      <c r="AP658" t="s">
        <v>100</v>
      </c>
      <c r="AQ658" t="s">
        <v>119</v>
      </c>
      <c r="AR658" t="s">
        <v>92</v>
      </c>
      <c r="AS658" t="s">
        <v>119</v>
      </c>
      <c r="AT658" t="s">
        <v>100</v>
      </c>
      <c r="AU658" t="s">
        <v>100</v>
      </c>
      <c r="AV658" t="s">
        <v>119</v>
      </c>
      <c r="AW658" t="s">
        <v>95</v>
      </c>
      <c r="AX658" t="s">
        <v>136</v>
      </c>
      <c r="AZ658" t="s">
        <v>119</v>
      </c>
      <c r="BB658" t="s">
        <v>5355</v>
      </c>
      <c r="BC658" t="s">
        <v>119</v>
      </c>
      <c r="BD658" t="s">
        <v>100</v>
      </c>
      <c r="BE658" t="s">
        <v>74</v>
      </c>
      <c r="BF658" t="s">
        <v>101</v>
      </c>
      <c r="BI658" t="s">
        <v>72</v>
      </c>
      <c r="BJ658" t="s">
        <v>74</v>
      </c>
    </row>
    <row r="659" spans="1:62" x14ac:dyDescent="0.25">
      <c r="A659" s="5">
        <f>COUNTIF($B$1:B659,REPORTE!$C$3)</f>
        <v>1</v>
      </c>
      <c r="B659" s="3">
        <v>201582</v>
      </c>
      <c r="C659" t="s">
        <v>59</v>
      </c>
      <c r="D659" t="s">
        <v>60</v>
      </c>
      <c r="E659" t="s">
        <v>61</v>
      </c>
      <c r="F659" t="s">
        <v>1701</v>
      </c>
      <c r="G659" t="s">
        <v>4006</v>
      </c>
      <c r="H659" t="s">
        <v>120</v>
      </c>
      <c r="I659" t="s">
        <v>65</v>
      </c>
      <c r="J659" t="s">
        <v>498</v>
      </c>
      <c r="K659" t="s">
        <v>5356</v>
      </c>
      <c r="L659" t="s">
        <v>5357</v>
      </c>
      <c r="M659" t="s">
        <v>5358</v>
      </c>
      <c r="N659" t="s">
        <v>70</v>
      </c>
      <c r="O659" t="s">
        <v>5359</v>
      </c>
      <c r="P659" t="s">
        <v>72</v>
      </c>
      <c r="Q659" t="s">
        <v>5360</v>
      </c>
      <c r="R659" t="s">
        <v>74</v>
      </c>
      <c r="S659" t="s">
        <v>75</v>
      </c>
      <c r="T659" t="s">
        <v>127</v>
      </c>
      <c r="U659" t="s">
        <v>128</v>
      </c>
      <c r="V659" t="s">
        <v>699</v>
      </c>
      <c r="W659" t="s">
        <v>5361</v>
      </c>
      <c r="X659" t="s">
        <v>701</v>
      </c>
      <c r="Y659" t="s">
        <v>702</v>
      </c>
      <c r="Z659" t="s">
        <v>131</v>
      </c>
      <c r="AA659" t="s">
        <v>2562</v>
      </c>
      <c r="AB659" s="1">
        <v>45047</v>
      </c>
      <c r="AC659" s="1">
        <v>46507</v>
      </c>
      <c r="AD659" t="s">
        <v>83</v>
      </c>
      <c r="AE659" t="s">
        <v>84</v>
      </c>
      <c r="AF659" s="1">
        <v>39161</v>
      </c>
      <c r="AG659" s="3">
        <v>23946842</v>
      </c>
      <c r="AH659" t="s">
        <v>5362</v>
      </c>
      <c r="AI659" s="1">
        <v>26697</v>
      </c>
      <c r="AJ659" t="s">
        <v>111</v>
      </c>
      <c r="AK659" t="s">
        <v>370</v>
      </c>
      <c r="AL659" t="s">
        <v>264</v>
      </c>
      <c r="AM659" t="s">
        <v>686</v>
      </c>
      <c r="AN659" t="str">
        <f t="shared" si="12"/>
        <v>TTITO QUISPE CARMEN</v>
      </c>
      <c r="AO659" t="s">
        <v>90</v>
      </c>
      <c r="AP659" t="s">
        <v>100</v>
      </c>
      <c r="AQ659" t="s">
        <v>119</v>
      </c>
      <c r="AR659" t="s">
        <v>92</v>
      </c>
      <c r="AS659" t="s">
        <v>119</v>
      </c>
      <c r="AT659" t="s">
        <v>100</v>
      </c>
      <c r="AU659" t="s">
        <v>100</v>
      </c>
      <c r="AV659" t="s">
        <v>119</v>
      </c>
      <c r="AW659" t="s">
        <v>95</v>
      </c>
      <c r="AX659" t="s">
        <v>96</v>
      </c>
      <c r="AZ659" t="s">
        <v>5363</v>
      </c>
      <c r="BB659" t="s">
        <v>5364</v>
      </c>
      <c r="BC659" t="s">
        <v>119</v>
      </c>
      <c r="BD659" t="s">
        <v>100</v>
      </c>
      <c r="BE659" t="s">
        <v>74</v>
      </c>
      <c r="BF659" t="s">
        <v>101</v>
      </c>
      <c r="BI659" t="s">
        <v>72</v>
      </c>
      <c r="BJ659" t="s">
        <v>74</v>
      </c>
    </row>
    <row r="660" spans="1:62" x14ac:dyDescent="0.25">
      <c r="A660" s="5">
        <f>COUNTIF($B$1:B660,REPORTE!$C$3)</f>
        <v>1</v>
      </c>
      <c r="B660" s="3">
        <v>201582</v>
      </c>
      <c r="C660" t="s">
        <v>59</v>
      </c>
      <c r="D660" t="s">
        <v>60</v>
      </c>
      <c r="E660" t="s">
        <v>61</v>
      </c>
      <c r="F660" t="s">
        <v>1701</v>
      </c>
      <c r="G660" t="s">
        <v>4006</v>
      </c>
      <c r="H660" t="s">
        <v>120</v>
      </c>
      <c r="I660" t="s">
        <v>65</v>
      </c>
      <c r="J660" t="s">
        <v>498</v>
      </c>
      <c r="K660" t="s">
        <v>5356</v>
      </c>
      <c r="L660" t="s">
        <v>5357</v>
      </c>
      <c r="M660" t="s">
        <v>5358</v>
      </c>
      <c r="N660" t="s">
        <v>70</v>
      </c>
      <c r="O660" t="s">
        <v>5359</v>
      </c>
      <c r="P660" t="s">
        <v>72</v>
      </c>
      <c r="Q660" t="s">
        <v>5365</v>
      </c>
      <c r="R660" t="s">
        <v>74</v>
      </c>
      <c r="S660" t="s">
        <v>75</v>
      </c>
      <c r="T660" t="s">
        <v>75</v>
      </c>
      <c r="U660" t="s">
        <v>160</v>
      </c>
      <c r="V660" t="s">
        <v>77</v>
      </c>
      <c r="W660" t="s">
        <v>5366</v>
      </c>
      <c r="X660" t="s">
        <v>108</v>
      </c>
      <c r="Y660" t="s">
        <v>109</v>
      </c>
      <c r="Z660" t="s">
        <v>81</v>
      </c>
      <c r="AA660" t="s">
        <v>82</v>
      </c>
      <c r="AD660" t="s">
        <v>83</v>
      </c>
      <c r="AE660" t="s">
        <v>84</v>
      </c>
      <c r="AF660" s="1">
        <v>42430</v>
      </c>
      <c r="AG660" s="3">
        <v>45074640</v>
      </c>
      <c r="AH660" t="s">
        <v>5367</v>
      </c>
      <c r="AI660" s="1">
        <v>32209</v>
      </c>
      <c r="AJ660" t="s">
        <v>111</v>
      </c>
      <c r="AK660" t="s">
        <v>1082</v>
      </c>
      <c r="AL660" t="s">
        <v>4259</v>
      </c>
      <c r="AM660" t="s">
        <v>5368</v>
      </c>
      <c r="AN660" t="str">
        <f t="shared" si="12"/>
        <v>NINA ARIAS YOVANA VICTORIA</v>
      </c>
      <c r="AO660" t="s">
        <v>90</v>
      </c>
      <c r="AP660" s="1">
        <v>41334</v>
      </c>
      <c r="AQ660" t="s">
        <v>101</v>
      </c>
      <c r="AR660" t="s">
        <v>92</v>
      </c>
      <c r="AS660" t="s">
        <v>93</v>
      </c>
      <c r="AT660" t="s">
        <v>100</v>
      </c>
      <c r="AU660" t="s">
        <v>100</v>
      </c>
      <c r="AV660" t="s">
        <v>296</v>
      </c>
      <c r="AW660" t="s">
        <v>95</v>
      </c>
      <c r="AX660" t="s">
        <v>96</v>
      </c>
      <c r="AZ660" t="s">
        <v>5369</v>
      </c>
      <c r="BB660" t="s">
        <v>5370</v>
      </c>
      <c r="BC660" t="s">
        <v>5371</v>
      </c>
      <c r="BD660" t="s">
        <v>100</v>
      </c>
      <c r="BE660" t="s">
        <v>74</v>
      </c>
      <c r="BF660" t="s">
        <v>101</v>
      </c>
      <c r="BI660" t="s">
        <v>72</v>
      </c>
      <c r="BJ660" t="s">
        <v>74</v>
      </c>
    </row>
    <row r="661" spans="1:62" x14ac:dyDescent="0.25">
      <c r="A661" s="5">
        <f>COUNTIF($B$1:B661,REPORTE!$C$3)</f>
        <v>1</v>
      </c>
      <c r="B661" s="3">
        <v>201582</v>
      </c>
      <c r="C661" t="s">
        <v>59</v>
      </c>
      <c r="D661" t="s">
        <v>60</v>
      </c>
      <c r="E661" t="s">
        <v>61</v>
      </c>
      <c r="F661" t="s">
        <v>1701</v>
      </c>
      <c r="G661" t="s">
        <v>4006</v>
      </c>
      <c r="H661" t="s">
        <v>120</v>
      </c>
      <c r="I661" t="s">
        <v>65</v>
      </c>
      <c r="J661" t="s">
        <v>498</v>
      </c>
      <c r="K661" t="s">
        <v>5356</v>
      </c>
      <c r="L661" t="s">
        <v>5357</v>
      </c>
      <c r="M661" t="s">
        <v>5358</v>
      </c>
      <c r="N661" t="s">
        <v>70</v>
      </c>
      <c r="O661" t="s">
        <v>5359</v>
      </c>
      <c r="P661" t="s">
        <v>72</v>
      </c>
      <c r="Q661" t="s">
        <v>5372</v>
      </c>
      <c r="R661" t="s">
        <v>74</v>
      </c>
      <c r="S661" t="s">
        <v>75</v>
      </c>
      <c r="T661" t="s">
        <v>75</v>
      </c>
      <c r="U661" t="s">
        <v>140</v>
      </c>
      <c r="V661" t="s">
        <v>141</v>
      </c>
      <c r="W661" t="s">
        <v>5373</v>
      </c>
      <c r="X661" t="s">
        <v>74</v>
      </c>
      <c r="Y661" t="s">
        <v>143</v>
      </c>
      <c r="Z661" t="s">
        <v>81</v>
      </c>
      <c r="AA661" t="s">
        <v>82</v>
      </c>
      <c r="AB661" s="1">
        <v>44986</v>
      </c>
      <c r="AC661" s="1">
        <v>45291</v>
      </c>
      <c r="AD661" t="s">
        <v>83</v>
      </c>
      <c r="AE661" t="s">
        <v>146</v>
      </c>
      <c r="AF661" t="s">
        <v>100</v>
      </c>
      <c r="AG661" s="3">
        <v>24704101</v>
      </c>
      <c r="AH661" t="s">
        <v>5374</v>
      </c>
      <c r="AI661" s="1">
        <v>25385</v>
      </c>
      <c r="AJ661" t="s">
        <v>86</v>
      </c>
      <c r="AK661" t="s">
        <v>264</v>
      </c>
      <c r="AL661" t="s">
        <v>357</v>
      </c>
      <c r="AM661" t="s">
        <v>5375</v>
      </c>
      <c r="AN661" t="str">
        <f t="shared" si="12"/>
        <v>QUISPE VILCA ROGELIO TEODORICO</v>
      </c>
      <c r="AO661" t="s">
        <v>90</v>
      </c>
      <c r="AP661" s="1">
        <v>2</v>
      </c>
      <c r="AQ661" t="s">
        <v>5376</v>
      </c>
      <c r="AR661" t="s">
        <v>279</v>
      </c>
      <c r="AS661" t="s">
        <v>101</v>
      </c>
      <c r="AT661" s="1">
        <v>2</v>
      </c>
      <c r="AU661" s="1">
        <v>2</v>
      </c>
      <c r="AV661" t="s">
        <v>420</v>
      </c>
      <c r="AW661" t="s">
        <v>119</v>
      </c>
      <c r="AX661" t="s">
        <v>200</v>
      </c>
      <c r="AY661" t="s">
        <v>153</v>
      </c>
      <c r="AZ661" t="s">
        <v>879</v>
      </c>
      <c r="BA661" t="s">
        <v>155</v>
      </c>
      <c r="BB661" t="s">
        <v>5377</v>
      </c>
      <c r="BC661" t="s">
        <v>5378</v>
      </c>
      <c r="BD661" s="1">
        <v>44977</v>
      </c>
      <c r="BE661" t="s">
        <v>5379</v>
      </c>
      <c r="BF661" t="s">
        <v>74</v>
      </c>
      <c r="BI661" t="s">
        <v>72</v>
      </c>
      <c r="BJ661" t="s">
        <v>74</v>
      </c>
    </row>
    <row r="662" spans="1:62" x14ac:dyDescent="0.25">
      <c r="A662" s="5">
        <f>COUNTIF($B$1:B662,REPORTE!$C$3)</f>
        <v>1</v>
      </c>
      <c r="B662" s="3">
        <v>201582</v>
      </c>
      <c r="C662" t="s">
        <v>59</v>
      </c>
      <c r="D662" t="s">
        <v>60</v>
      </c>
      <c r="E662" t="s">
        <v>61</v>
      </c>
      <c r="F662" t="s">
        <v>1701</v>
      </c>
      <c r="G662" t="s">
        <v>4006</v>
      </c>
      <c r="H662" t="s">
        <v>120</v>
      </c>
      <c r="I662" t="s">
        <v>65</v>
      </c>
      <c r="J662" t="s">
        <v>498</v>
      </c>
      <c r="K662" t="s">
        <v>5356</v>
      </c>
      <c r="L662" t="s">
        <v>5357</v>
      </c>
      <c r="M662" t="s">
        <v>5358</v>
      </c>
      <c r="N662" t="s">
        <v>70</v>
      </c>
      <c r="O662" t="s">
        <v>5359</v>
      </c>
      <c r="P662" t="s">
        <v>72</v>
      </c>
      <c r="Q662" t="s">
        <v>5380</v>
      </c>
      <c r="R662" t="s">
        <v>74</v>
      </c>
      <c r="S662" t="s">
        <v>75</v>
      </c>
      <c r="T662" t="s">
        <v>75</v>
      </c>
      <c r="U662" t="s">
        <v>160</v>
      </c>
      <c r="V662" t="s">
        <v>77</v>
      </c>
      <c r="W662" t="s">
        <v>5381</v>
      </c>
      <c r="X662" t="s">
        <v>108</v>
      </c>
      <c r="Y662" t="s">
        <v>109</v>
      </c>
      <c r="Z662" t="s">
        <v>81</v>
      </c>
      <c r="AA662" t="s">
        <v>82</v>
      </c>
      <c r="AD662" t="s">
        <v>83</v>
      </c>
      <c r="AE662" t="s">
        <v>84</v>
      </c>
      <c r="AF662" s="1">
        <v>36526</v>
      </c>
      <c r="AG662" s="3">
        <v>24703014</v>
      </c>
      <c r="AH662" t="s">
        <v>5382</v>
      </c>
      <c r="AI662" s="1">
        <v>24535</v>
      </c>
      <c r="AJ662" t="s">
        <v>111</v>
      </c>
      <c r="AK662" t="s">
        <v>1403</v>
      </c>
      <c r="AL662" t="s">
        <v>1489</v>
      </c>
      <c r="AM662" t="s">
        <v>5383</v>
      </c>
      <c r="AN662" t="str">
        <f t="shared" si="12"/>
        <v>ZARATE MENDOZA IBETH CARMEN OLGA</v>
      </c>
      <c r="AO662" t="s">
        <v>92</v>
      </c>
      <c r="AP662" t="s">
        <v>100</v>
      </c>
      <c r="AQ662" t="s">
        <v>119</v>
      </c>
      <c r="AR662" t="s">
        <v>92</v>
      </c>
      <c r="AS662" t="s">
        <v>5384</v>
      </c>
      <c r="AT662" t="s">
        <v>100</v>
      </c>
      <c r="AU662" t="s">
        <v>100</v>
      </c>
      <c r="AV662" t="s">
        <v>119</v>
      </c>
      <c r="AW662" t="s">
        <v>95</v>
      </c>
      <c r="AX662" t="s">
        <v>136</v>
      </c>
      <c r="AZ662" t="s">
        <v>119</v>
      </c>
      <c r="BB662" t="s">
        <v>5385</v>
      </c>
      <c r="BC662" t="s">
        <v>5386</v>
      </c>
      <c r="BD662" t="s">
        <v>100</v>
      </c>
      <c r="BE662" t="s">
        <v>74</v>
      </c>
      <c r="BF662" t="s">
        <v>101</v>
      </c>
      <c r="BI662" t="s">
        <v>72</v>
      </c>
      <c r="BJ662" t="s">
        <v>74</v>
      </c>
    </row>
    <row r="663" spans="1:62" x14ac:dyDescent="0.25">
      <c r="A663" s="5">
        <f>COUNTIF($B$1:B663,REPORTE!$C$3)</f>
        <v>1</v>
      </c>
      <c r="B663" s="3">
        <v>201582</v>
      </c>
      <c r="C663" t="s">
        <v>59</v>
      </c>
      <c r="D663" t="s">
        <v>60</v>
      </c>
      <c r="E663" t="s">
        <v>61</v>
      </c>
      <c r="F663" t="s">
        <v>1701</v>
      </c>
      <c r="G663" t="s">
        <v>4006</v>
      </c>
      <c r="H663" t="s">
        <v>120</v>
      </c>
      <c r="I663" t="s">
        <v>65</v>
      </c>
      <c r="J663" t="s">
        <v>498</v>
      </c>
      <c r="K663" t="s">
        <v>5356</v>
      </c>
      <c r="L663" t="s">
        <v>5357</v>
      </c>
      <c r="M663" t="s">
        <v>5358</v>
      </c>
      <c r="N663" t="s">
        <v>70</v>
      </c>
      <c r="O663" t="s">
        <v>5359</v>
      </c>
      <c r="P663" t="s">
        <v>72</v>
      </c>
      <c r="Q663" t="s">
        <v>5387</v>
      </c>
      <c r="R663" t="s">
        <v>74</v>
      </c>
      <c r="S663" t="s">
        <v>75</v>
      </c>
      <c r="T663" t="s">
        <v>75</v>
      </c>
      <c r="U663" t="s">
        <v>160</v>
      </c>
      <c r="V663" t="s">
        <v>77</v>
      </c>
      <c r="W663" t="s">
        <v>5388</v>
      </c>
      <c r="X663" t="s">
        <v>181</v>
      </c>
      <c r="Y663" t="s">
        <v>143</v>
      </c>
      <c r="Z663" t="s">
        <v>81</v>
      </c>
      <c r="AA663" t="s">
        <v>82</v>
      </c>
      <c r="AD663" t="s">
        <v>83</v>
      </c>
      <c r="AE663" t="s">
        <v>84</v>
      </c>
      <c r="AF663" s="1">
        <v>40969</v>
      </c>
      <c r="AG663" s="3">
        <v>24704426</v>
      </c>
      <c r="AH663" t="s">
        <v>5389</v>
      </c>
      <c r="AI663" s="1">
        <v>25916</v>
      </c>
      <c r="AJ663" t="s">
        <v>111</v>
      </c>
      <c r="AK663" t="s">
        <v>2629</v>
      </c>
      <c r="AL663" t="s">
        <v>2630</v>
      </c>
      <c r="AM663" t="s">
        <v>5390</v>
      </c>
      <c r="AN663" t="str">
        <f t="shared" si="12"/>
        <v>BOLAÑOS CARAZAS MELECIA</v>
      </c>
      <c r="AO663" t="s">
        <v>166</v>
      </c>
      <c r="AP663" t="s">
        <v>100</v>
      </c>
      <c r="AQ663" t="s">
        <v>5391</v>
      </c>
      <c r="AR663" t="s">
        <v>197</v>
      </c>
      <c r="AS663" t="s">
        <v>119</v>
      </c>
      <c r="AT663" t="s">
        <v>100</v>
      </c>
      <c r="AU663" t="s">
        <v>100</v>
      </c>
      <c r="AV663" t="s">
        <v>94</v>
      </c>
      <c r="AW663" t="s">
        <v>95</v>
      </c>
      <c r="AX663" t="s">
        <v>96</v>
      </c>
      <c r="AZ663" t="s">
        <v>5392</v>
      </c>
      <c r="BB663" t="s">
        <v>5393</v>
      </c>
      <c r="BC663" t="s">
        <v>119</v>
      </c>
      <c r="BD663" t="s">
        <v>100</v>
      </c>
      <c r="BE663" t="s">
        <v>74</v>
      </c>
      <c r="BF663" t="s">
        <v>101</v>
      </c>
      <c r="BI663" t="s">
        <v>72</v>
      </c>
      <c r="BJ663" t="s">
        <v>74</v>
      </c>
    </row>
    <row r="664" spans="1:62" x14ac:dyDescent="0.25">
      <c r="A664" s="5">
        <f>COUNTIF($B$1:B664,REPORTE!$C$3)</f>
        <v>1</v>
      </c>
      <c r="B664" s="3">
        <v>201582</v>
      </c>
      <c r="C664" t="s">
        <v>59</v>
      </c>
      <c r="D664" t="s">
        <v>60</v>
      </c>
      <c r="E664" t="s">
        <v>61</v>
      </c>
      <c r="F664" t="s">
        <v>1701</v>
      </c>
      <c r="G664" t="s">
        <v>4006</v>
      </c>
      <c r="H664" t="s">
        <v>120</v>
      </c>
      <c r="I664" t="s">
        <v>65</v>
      </c>
      <c r="J664" t="s">
        <v>498</v>
      </c>
      <c r="K664" t="s">
        <v>5356</v>
      </c>
      <c r="L664" t="s">
        <v>5357</v>
      </c>
      <c r="M664" t="s">
        <v>5358</v>
      </c>
      <c r="N664" t="s">
        <v>70</v>
      </c>
      <c r="O664" t="s">
        <v>5359</v>
      </c>
      <c r="P664" t="s">
        <v>72</v>
      </c>
      <c r="Q664" t="s">
        <v>5394</v>
      </c>
      <c r="R664" t="s">
        <v>74</v>
      </c>
      <c r="S664" t="s">
        <v>75</v>
      </c>
      <c r="T664" t="s">
        <v>75</v>
      </c>
      <c r="U664" t="s">
        <v>160</v>
      </c>
      <c r="V664" t="s">
        <v>77</v>
      </c>
      <c r="W664" t="s">
        <v>5395</v>
      </c>
      <c r="X664" t="s">
        <v>79</v>
      </c>
      <c r="Y664" t="s">
        <v>80</v>
      </c>
      <c r="Z664" t="s">
        <v>81</v>
      </c>
      <c r="AA664" t="s">
        <v>82</v>
      </c>
      <c r="AD664" t="s">
        <v>83</v>
      </c>
      <c r="AE664" t="s">
        <v>84</v>
      </c>
      <c r="AF664" s="1">
        <v>42430</v>
      </c>
      <c r="AG664" s="3">
        <v>41678120</v>
      </c>
      <c r="AH664" t="s">
        <v>5396</v>
      </c>
      <c r="AI664" s="1">
        <v>30374</v>
      </c>
      <c r="AJ664" t="s">
        <v>111</v>
      </c>
      <c r="AK664" t="s">
        <v>5397</v>
      </c>
      <c r="AL664" t="s">
        <v>4821</v>
      </c>
      <c r="AM664" t="s">
        <v>4261</v>
      </c>
      <c r="AN664" t="str">
        <f t="shared" si="12"/>
        <v>QUISPICHU AMAT MARITZA</v>
      </c>
      <c r="AO664" t="s">
        <v>90</v>
      </c>
      <c r="AP664" s="1">
        <v>40603</v>
      </c>
      <c r="AQ664" t="s">
        <v>101</v>
      </c>
      <c r="AR664" t="s">
        <v>92</v>
      </c>
      <c r="AS664" t="s">
        <v>93</v>
      </c>
      <c r="AT664" s="1">
        <v>36526</v>
      </c>
      <c r="AU664" s="1">
        <v>36526</v>
      </c>
      <c r="AV664" t="s">
        <v>94</v>
      </c>
      <c r="AW664" t="s">
        <v>95</v>
      </c>
      <c r="AX664" t="s">
        <v>96</v>
      </c>
      <c r="AZ664" t="s">
        <v>5398</v>
      </c>
      <c r="BB664" t="s">
        <v>5399</v>
      </c>
      <c r="BC664" t="s">
        <v>119</v>
      </c>
      <c r="BD664" t="s">
        <v>100</v>
      </c>
      <c r="BE664" t="s">
        <v>74</v>
      </c>
      <c r="BF664" t="s">
        <v>101</v>
      </c>
      <c r="BI664" t="s">
        <v>72</v>
      </c>
      <c r="BJ664" t="s">
        <v>74</v>
      </c>
    </row>
    <row r="665" spans="1:62" x14ac:dyDescent="0.25">
      <c r="A665" s="5">
        <f>COUNTIF($B$1:B665,REPORTE!$C$3)</f>
        <v>1</v>
      </c>
      <c r="B665" s="3">
        <v>201582</v>
      </c>
      <c r="C665" t="s">
        <v>59</v>
      </c>
      <c r="D665" t="s">
        <v>60</v>
      </c>
      <c r="E665" t="s">
        <v>61</v>
      </c>
      <c r="F665" t="s">
        <v>1701</v>
      </c>
      <c r="G665" t="s">
        <v>4006</v>
      </c>
      <c r="H665" t="s">
        <v>120</v>
      </c>
      <c r="I665" t="s">
        <v>65</v>
      </c>
      <c r="J665" t="s">
        <v>498</v>
      </c>
      <c r="K665" t="s">
        <v>5356</v>
      </c>
      <c r="L665" t="s">
        <v>5357</v>
      </c>
      <c r="M665" t="s">
        <v>5358</v>
      </c>
      <c r="N665" t="s">
        <v>70</v>
      </c>
      <c r="O665" t="s">
        <v>5359</v>
      </c>
      <c r="P665" t="s">
        <v>72</v>
      </c>
      <c r="Q665" t="s">
        <v>5400</v>
      </c>
      <c r="R665" t="s">
        <v>74</v>
      </c>
      <c r="S665" t="s">
        <v>75</v>
      </c>
      <c r="T665" t="s">
        <v>75</v>
      </c>
      <c r="U665" t="s">
        <v>160</v>
      </c>
      <c r="V665" t="s">
        <v>141</v>
      </c>
      <c r="W665" t="s">
        <v>5401</v>
      </c>
      <c r="X665" t="s">
        <v>74</v>
      </c>
      <c r="Y665" t="s">
        <v>143</v>
      </c>
      <c r="Z665" t="s">
        <v>81</v>
      </c>
      <c r="AA665" t="s">
        <v>82</v>
      </c>
      <c r="AB665" s="1">
        <v>44986</v>
      </c>
      <c r="AC665" s="1">
        <v>45291</v>
      </c>
      <c r="AD665" t="s">
        <v>83</v>
      </c>
      <c r="AE665" t="s">
        <v>146</v>
      </c>
      <c r="AF665" t="s">
        <v>100</v>
      </c>
      <c r="AG665" s="3">
        <v>73204255</v>
      </c>
      <c r="AH665" t="s">
        <v>5402</v>
      </c>
      <c r="AI665" s="1">
        <v>34920</v>
      </c>
      <c r="AJ665" t="s">
        <v>86</v>
      </c>
      <c r="AK665" t="s">
        <v>2476</v>
      </c>
      <c r="AL665" t="s">
        <v>3052</v>
      </c>
      <c r="AM665" t="s">
        <v>5403</v>
      </c>
      <c r="AN665" t="str">
        <f t="shared" si="12"/>
        <v>CUSI GAYONA JUAN CARLOS</v>
      </c>
      <c r="AO665" t="s">
        <v>90</v>
      </c>
      <c r="AP665" s="1">
        <v>2</v>
      </c>
      <c r="AQ665" t="s">
        <v>119</v>
      </c>
      <c r="AR665" t="s">
        <v>150</v>
      </c>
      <c r="AS665" t="s">
        <v>101</v>
      </c>
      <c r="AT665" s="1">
        <v>2</v>
      </c>
      <c r="AU665" s="1">
        <v>2</v>
      </c>
      <c r="AV665" t="s">
        <v>296</v>
      </c>
      <c r="AW665" t="s">
        <v>119</v>
      </c>
      <c r="AX665" t="s">
        <v>200</v>
      </c>
      <c r="AY665" t="s">
        <v>153</v>
      </c>
      <c r="AZ665" t="s">
        <v>201</v>
      </c>
      <c r="BA665" t="s">
        <v>155</v>
      </c>
      <c r="BB665" t="s">
        <v>5404</v>
      </c>
      <c r="BC665" t="s">
        <v>5405</v>
      </c>
      <c r="BD665" s="1">
        <v>44985</v>
      </c>
      <c r="BE665" t="s">
        <v>5406</v>
      </c>
      <c r="BF665" t="s">
        <v>74</v>
      </c>
      <c r="BI665" t="s">
        <v>72</v>
      </c>
      <c r="BJ665" t="s">
        <v>74</v>
      </c>
    </row>
    <row r="666" spans="1:62" x14ac:dyDescent="0.25">
      <c r="A666" s="5">
        <f>COUNTIF($B$1:B666,REPORTE!$C$3)</f>
        <v>1</v>
      </c>
      <c r="B666" s="3">
        <v>201590</v>
      </c>
      <c r="C666" t="s">
        <v>59</v>
      </c>
      <c r="D666" t="s">
        <v>60</v>
      </c>
      <c r="E666" t="s">
        <v>61</v>
      </c>
      <c r="F666" t="s">
        <v>1701</v>
      </c>
      <c r="G666" t="s">
        <v>4006</v>
      </c>
      <c r="H666" t="s">
        <v>120</v>
      </c>
      <c r="I666" t="s">
        <v>65</v>
      </c>
      <c r="J666" t="s">
        <v>498</v>
      </c>
      <c r="K666" t="s">
        <v>5408</v>
      </c>
      <c r="L666" t="s">
        <v>5409</v>
      </c>
      <c r="M666" t="s">
        <v>5410</v>
      </c>
      <c r="N666" t="s">
        <v>70</v>
      </c>
      <c r="O666" t="s">
        <v>5411</v>
      </c>
      <c r="P666" t="s">
        <v>72</v>
      </c>
      <c r="Q666" t="s">
        <v>5412</v>
      </c>
      <c r="R666" t="s">
        <v>74</v>
      </c>
      <c r="S666" t="s">
        <v>75</v>
      </c>
      <c r="T666" t="s">
        <v>127</v>
      </c>
      <c r="U666" t="s">
        <v>128</v>
      </c>
      <c r="V666" t="s">
        <v>699</v>
      </c>
      <c r="W666" t="s">
        <v>5413</v>
      </c>
      <c r="X666" t="s">
        <v>407</v>
      </c>
      <c r="Y666" t="s">
        <v>408</v>
      </c>
      <c r="Z666" t="s">
        <v>131</v>
      </c>
      <c r="AA666" t="s">
        <v>5266</v>
      </c>
      <c r="AB666" s="1">
        <v>45047</v>
      </c>
      <c r="AC666" s="1">
        <v>46507</v>
      </c>
      <c r="AD666" t="s">
        <v>83</v>
      </c>
      <c r="AE666" t="s">
        <v>84</v>
      </c>
      <c r="AF666" s="1">
        <v>44936</v>
      </c>
      <c r="AG666" s="3">
        <v>24672080</v>
      </c>
      <c r="AH666" t="s">
        <v>5414</v>
      </c>
      <c r="AI666" s="1">
        <v>24398</v>
      </c>
      <c r="AJ666" t="s">
        <v>86</v>
      </c>
      <c r="AK666" t="s">
        <v>87</v>
      </c>
      <c r="AL666" t="s">
        <v>2185</v>
      </c>
      <c r="AM666" t="s">
        <v>5415</v>
      </c>
      <c r="AN666" t="str">
        <f t="shared" si="12"/>
        <v>HUARCA VARGAS WILBER ANGEL</v>
      </c>
      <c r="AO666" t="s">
        <v>92</v>
      </c>
      <c r="AP666" s="1">
        <v>44936</v>
      </c>
      <c r="AQ666" t="s">
        <v>74</v>
      </c>
      <c r="AR666" t="s">
        <v>92</v>
      </c>
      <c r="AS666" t="s">
        <v>74</v>
      </c>
      <c r="AT666" s="1">
        <v>44936</v>
      </c>
      <c r="AU666" s="1">
        <v>44936</v>
      </c>
      <c r="AV666" t="s">
        <v>74</v>
      </c>
      <c r="AW666" t="s">
        <v>101</v>
      </c>
      <c r="AX666" t="s">
        <v>136</v>
      </c>
      <c r="AY666" t="s">
        <v>74</v>
      </c>
      <c r="AZ666" t="s">
        <v>74</v>
      </c>
      <c r="BA666" t="s">
        <v>74</v>
      </c>
      <c r="BB666" t="s">
        <v>74</v>
      </c>
      <c r="BC666" t="s">
        <v>74</v>
      </c>
      <c r="BD666" s="1">
        <v>44560</v>
      </c>
      <c r="BE666" t="s">
        <v>5416</v>
      </c>
      <c r="BF666" t="s">
        <v>101</v>
      </c>
      <c r="BI666" t="s">
        <v>72</v>
      </c>
      <c r="BJ666" t="s">
        <v>74</v>
      </c>
    </row>
    <row r="667" spans="1:62" x14ac:dyDescent="0.25">
      <c r="A667" s="5">
        <f>COUNTIF($B$1:B667,REPORTE!$C$3)</f>
        <v>1</v>
      </c>
      <c r="B667" s="3">
        <v>201590</v>
      </c>
      <c r="C667" t="s">
        <v>59</v>
      </c>
      <c r="D667" t="s">
        <v>60</v>
      </c>
      <c r="E667" t="s">
        <v>61</v>
      </c>
      <c r="F667" t="s">
        <v>1701</v>
      </c>
      <c r="G667" t="s">
        <v>4006</v>
      </c>
      <c r="H667" t="s">
        <v>120</v>
      </c>
      <c r="I667" t="s">
        <v>65</v>
      </c>
      <c r="J667" t="s">
        <v>498</v>
      </c>
      <c r="K667" t="s">
        <v>5408</v>
      </c>
      <c r="L667" t="s">
        <v>5409</v>
      </c>
      <c r="M667" t="s">
        <v>5410</v>
      </c>
      <c r="N667" t="s">
        <v>70</v>
      </c>
      <c r="O667" t="s">
        <v>5411</v>
      </c>
      <c r="P667" t="s">
        <v>72</v>
      </c>
      <c r="Q667" t="s">
        <v>5417</v>
      </c>
      <c r="R667" t="s">
        <v>74</v>
      </c>
      <c r="S667" t="s">
        <v>75</v>
      </c>
      <c r="T667" t="s">
        <v>75</v>
      </c>
      <c r="U667" t="s">
        <v>160</v>
      </c>
      <c r="V667" t="s">
        <v>77</v>
      </c>
      <c r="W667" t="s">
        <v>689</v>
      </c>
      <c r="X667" t="s">
        <v>108</v>
      </c>
      <c r="Y667" t="s">
        <v>109</v>
      </c>
      <c r="Z667" t="s">
        <v>81</v>
      </c>
      <c r="AA667" t="s">
        <v>82</v>
      </c>
      <c r="AD667" t="s">
        <v>83</v>
      </c>
      <c r="AE667" t="s">
        <v>84</v>
      </c>
      <c r="AF667" s="1">
        <v>36526</v>
      </c>
      <c r="AG667" s="3">
        <v>24701811</v>
      </c>
      <c r="AH667" t="s">
        <v>5418</v>
      </c>
      <c r="AI667" s="1">
        <v>25125</v>
      </c>
      <c r="AJ667" t="s">
        <v>111</v>
      </c>
      <c r="AK667" t="s">
        <v>5419</v>
      </c>
      <c r="AL667" t="s">
        <v>3194</v>
      </c>
      <c r="AM667" t="s">
        <v>5420</v>
      </c>
      <c r="AN667" t="str">
        <f t="shared" si="12"/>
        <v>MADUEÑO MONTUFAR FORTUNATA</v>
      </c>
      <c r="AO667" t="s">
        <v>92</v>
      </c>
      <c r="AP667" t="s">
        <v>100</v>
      </c>
      <c r="AQ667" t="s">
        <v>119</v>
      </c>
      <c r="AR667" t="s">
        <v>92</v>
      </c>
      <c r="AS667" t="s">
        <v>101</v>
      </c>
      <c r="AT667" t="s">
        <v>100</v>
      </c>
      <c r="AU667" t="s">
        <v>100</v>
      </c>
      <c r="AV667" t="s">
        <v>119</v>
      </c>
      <c r="AW667" t="s">
        <v>95</v>
      </c>
      <c r="AX667" t="s">
        <v>136</v>
      </c>
      <c r="AZ667" t="s">
        <v>119</v>
      </c>
      <c r="BB667" t="s">
        <v>5421</v>
      </c>
      <c r="BC667" t="s">
        <v>5422</v>
      </c>
      <c r="BD667" t="s">
        <v>100</v>
      </c>
      <c r="BE667" t="s">
        <v>74</v>
      </c>
      <c r="BF667" t="s">
        <v>101</v>
      </c>
      <c r="BI667" t="s">
        <v>72</v>
      </c>
      <c r="BJ667" t="s">
        <v>74</v>
      </c>
    </row>
    <row r="668" spans="1:62" x14ac:dyDescent="0.25">
      <c r="A668" s="5">
        <f>COUNTIF($B$1:B668,REPORTE!$C$3)</f>
        <v>1</v>
      </c>
      <c r="B668" s="3">
        <v>201590</v>
      </c>
      <c r="C668" t="s">
        <v>59</v>
      </c>
      <c r="D668" t="s">
        <v>60</v>
      </c>
      <c r="E668" t="s">
        <v>61</v>
      </c>
      <c r="F668" t="s">
        <v>1701</v>
      </c>
      <c r="G668" t="s">
        <v>4006</v>
      </c>
      <c r="H668" t="s">
        <v>120</v>
      </c>
      <c r="I668" t="s">
        <v>65</v>
      </c>
      <c r="J668" t="s">
        <v>498</v>
      </c>
      <c r="K668" t="s">
        <v>5408</v>
      </c>
      <c r="L668" t="s">
        <v>5409</v>
      </c>
      <c r="M668" t="s">
        <v>5410</v>
      </c>
      <c r="N668" t="s">
        <v>70</v>
      </c>
      <c r="O668" t="s">
        <v>5411</v>
      </c>
      <c r="P668" t="s">
        <v>72</v>
      </c>
      <c r="Q668" t="s">
        <v>5423</v>
      </c>
      <c r="R668" t="s">
        <v>74</v>
      </c>
      <c r="S668" t="s">
        <v>75</v>
      </c>
      <c r="T668" t="s">
        <v>75</v>
      </c>
      <c r="U668" t="s">
        <v>160</v>
      </c>
      <c r="V668" t="s">
        <v>77</v>
      </c>
      <c r="W668" t="s">
        <v>5424</v>
      </c>
      <c r="X668" t="s">
        <v>181</v>
      </c>
      <c r="Y668" t="s">
        <v>143</v>
      </c>
      <c r="Z668" t="s">
        <v>81</v>
      </c>
      <c r="AA668" t="s">
        <v>82</v>
      </c>
      <c r="AD668" t="s">
        <v>83</v>
      </c>
      <c r="AE668" t="s">
        <v>84</v>
      </c>
      <c r="AF668" s="1">
        <v>42430</v>
      </c>
      <c r="AG668" s="3">
        <v>24698955</v>
      </c>
      <c r="AH668" t="s">
        <v>5425</v>
      </c>
      <c r="AI668" s="1">
        <v>22805</v>
      </c>
      <c r="AJ668" t="s">
        <v>86</v>
      </c>
      <c r="AK668" t="s">
        <v>3982</v>
      </c>
      <c r="AL668" t="s">
        <v>3983</v>
      </c>
      <c r="AM668" t="s">
        <v>5426</v>
      </c>
      <c r="AN668" t="str">
        <f t="shared" si="12"/>
        <v>SICOS TUERO WILLIAM OLMER</v>
      </c>
      <c r="AO668" t="s">
        <v>166</v>
      </c>
      <c r="AP668" s="1">
        <v>34503</v>
      </c>
      <c r="AQ668" t="s">
        <v>5427</v>
      </c>
      <c r="AR668" t="s">
        <v>168</v>
      </c>
      <c r="AS668" t="s">
        <v>5428</v>
      </c>
      <c r="AT668" s="1">
        <v>34503</v>
      </c>
      <c r="AU668" s="1">
        <v>34503</v>
      </c>
      <c r="AV668" t="s">
        <v>94</v>
      </c>
      <c r="AW668" t="s">
        <v>95</v>
      </c>
      <c r="AX668" t="s">
        <v>96</v>
      </c>
      <c r="AZ668" t="s">
        <v>5429</v>
      </c>
      <c r="BB668" t="s">
        <v>5430</v>
      </c>
      <c r="BC668" t="s">
        <v>74</v>
      </c>
      <c r="BD668" t="s">
        <v>100</v>
      </c>
      <c r="BE668" t="s">
        <v>74</v>
      </c>
      <c r="BF668" t="s">
        <v>101</v>
      </c>
      <c r="BI668" t="s">
        <v>72</v>
      </c>
      <c r="BJ668" t="s">
        <v>74</v>
      </c>
    </row>
    <row r="669" spans="1:62" x14ac:dyDescent="0.25">
      <c r="A669" s="5">
        <f>COUNTIF($B$1:B669,REPORTE!$C$3)</f>
        <v>1</v>
      </c>
      <c r="B669" s="3">
        <v>201590</v>
      </c>
      <c r="C669" t="s">
        <v>59</v>
      </c>
      <c r="D669" t="s">
        <v>60</v>
      </c>
      <c r="E669" t="s">
        <v>61</v>
      </c>
      <c r="F669" t="s">
        <v>1701</v>
      </c>
      <c r="G669" t="s">
        <v>4006</v>
      </c>
      <c r="H669" t="s">
        <v>120</v>
      </c>
      <c r="I669" t="s">
        <v>65</v>
      </c>
      <c r="J669" t="s">
        <v>498</v>
      </c>
      <c r="K669" t="s">
        <v>5408</v>
      </c>
      <c r="L669" t="s">
        <v>5409</v>
      </c>
      <c r="M669" t="s">
        <v>5410</v>
      </c>
      <c r="N669" t="s">
        <v>70</v>
      </c>
      <c r="O669" t="s">
        <v>5411</v>
      </c>
      <c r="P669" t="s">
        <v>72</v>
      </c>
      <c r="Q669" t="s">
        <v>5431</v>
      </c>
      <c r="R669" t="s">
        <v>74</v>
      </c>
      <c r="S669" t="s">
        <v>75</v>
      </c>
      <c r="T669" t="s">
        <v>75</v>
      </c>
      <c r="U669" t="s">
        <v>160</v>
      </c>
      <c r="V669" t="s">
        <v>77</v>
      </c>
      <c r="W669" t="s">
        <v>5432</v>
      </c>
      <c r="X669" t="s">
        <v>79</v>
      </c>
      <c r="Y669" t="s">
        <v>80</v>
      </c>
      <c r="Z669" t="s">
        <v>81</v>
      </c>
      <c r="AA669" t="s">
        <v>82</v>
      </c>
      <c r="AD669" t="s">
        <v>83</v>
      </c>
      <c r="AE669" t="s">
        <v>84</v>
      </c>
      <c r="AF669" s="1">
        <v>36526</v>
      </c>
      <c r="AG669" s="3">
        <v>1545968</v>
      </c>
      <c r="AH669" t="s">
        <v>5433</v>
      </c>
      <c r="AI669" s="1">
        <v>25256</v>
      </c>
      <c r="AJ669" t="s">
        <v>111</v>
      </c>
      <c r="AK669" t="s">
        <v>369</v>
      </c>
      <c r="AL669" t="s">
        <v>2641</v>
      </c>
      <c r="AM669" t="s">
        <v>5434</v>
      </c>
      <c r="AN669" t="str">
        <f t="shared" si="12"/>
        <v>APARICIO TAPIA BETSABET</v>
      </c>
      <c r="AO669" t="s">
        <v>92</v>
      </c>
      <c r="AP669" t="s">
        <v>100</v>
      </c>
      <c r="AQ669" t="s">
        <v>119</v>
      </c>
      <c r="AR669" t="s">
        <v>92</v>
      </c>
      <c r="AS669" t="s">
        <v>5435</v>
      </c>
      <c r="AT669" t="s">
        <v>100</v>
      </c>
      <c r="AU669" t="s">
        <v>100</v>
      </c>
      <c r="AV669" t="s">
        <v>119</v>
      </c>
      <c r="AW669" t="s">
        <v>95</v>
      </c>
      <c r="AX669" t="s">
        <v>136</v>
      </c>
      <c r="AZ669" t="s">
        <v>119</v>
      </c>
      <c r="BB669" t="s">
        <v>5436</v>
      </c>
      <c r="BC669" t="s">
        <v>5437</v>
      </c>
      <c r="BD669" t="s">
        <v>100</v>
      </c>
      <c r="BE669" t="s">
        <v>74</v>
      </c>
      <c r="BF669" t="s">
        <v>74</v>
      </c>
      <c r="BI669" t="s">
        <v>72</v>
      </c>
      <c r="BJ669" t="s">
        <v>74</v>
      </c>
    </row>
    <row r="670" spans="1:62" x14ac:dyDescent="0.25">
      <c r="A670" s="5">
        <f>COUNTIF($B$1:B670,REPORTE!$C$3)</f>
        <v>1</v>
      </c>
      <c r="B670" s="3">
        <v>201590</v>
      </c>
      <c r="C670" t="s">
        <v>59</v>
      </c>
      <c r="D670" t="s">
        <v>60</v>
      </c>
      <c r="E670" t="s">
        <v>61</v>
      </c>
      <c r="F670" t="s">
        <v>1701</v>
      </c>
      <c r="G670" t="s">
        <v>4006</v>
      </c>
      <c r="H670" t="s">
        <v>120</v>
      </c>
      <c r="I670" t="s">
        <v>65</v>
      </c>
      <c r="J670" t="s">
        <v>498</v>
      </c>
      <c r="K670" t="s">
        <v>5408</v>
      </c>
      <c r="L670" t="s">
        <v>5409</v>
      </c>
      <c r="M670" t="s">
        <v>5410</v>
      </c>
      <c r="N670" t="s">
        <v>70</v>
      </c>
      <c r="O670" t="s">
        <v>5411</v>
      </c>
      <c r="P670" t="s">
        <v>72</v>
      </c>
      <c r="Q670" t="s">
        <v>5438</v>
      </c>
      <c r="R670" t="s">
        <v>74</v>
      </c>
      <c r="S670" t="s">
        <v>75</v>
      </c>
      <c r="T670" t="s">
        <v>75</v>
      </c>
      <c r="U670" t="s">
        <v>160</v>
      </c>
      <c r="V670" t="s">
        <v>141</v>
      </c>
      <c r="W670" t="s">
        <v>5439</v>
      </c>
      <c r="X670" t="s">
        <v>74</v>
      </c>
      <c r="Y670" t="s">
        <v>143</v>
      </c>
      <c r="Z670" t="s">
        <v>81</v>
      </c>
      <c r="AA670" t="s">
        <v>82</v>
      </c>
      <c r="AB670" s="1">
        <v>44986</v>
      </c>
      <c r="AC670" s="1">
        <v>45291</v>
      </c>
      <c r="AD670" t="s">
        <v>83</v>
      </c>
      <c r="AE670" t="s">
        <v>146</v>
      </c>
      <c r="AF670" t="s">
        <v>100</v>
      </c>
      <c r="AG670" s="3">
        <v>45015240</v>
      </c>
      <c r="AH670" t="s">
        <v>5440</v>
      </c>
      <c r="AI670" s="1">
        <v>32081</v>
      </c>
      <c r="AJ670" t="s">
        <v>111</v>
      </c>
      <c r="AK670" t="s">
        <v>5441</v>
      </c>
      <c r="AL670" t="s">
        <v>605</v>
      </c>
      <c r="AM670" t="s">
        <v>5442</v>
      </c>
      <c r="AN670" t="str">
        <f t="shared" si="12"/>
        <v>ACHIRI MAMANI CLARA CLAUDIA</v>
      </c>
      <c r="AO670" t="s">
        <v>90</v>
      </c>
      <c r="AP670" s="1">
        <v>2</v>
      </c>
      <c r="AQ670" t="s">
        <v>101</v>
      </c>
      <c r="AR670" t="s">
        <v>279</v>
      </c>
      <c r="AS670" t="s">
        <v>101</v>
      </c>
      <c r="AT670" s="1">
        <v>2</v>
      </c>
      <c r="AU670" s="1">
        <v>2</v>
      </c>
      <c r="AV670" t="s">
        <v>94</v>
      </c>
      <c r="AW670" t="s">
        <v>119</v>
      </c>
      <c r="AX670" t="s">
        <v>200</v>
      </c>
      <c r="AY670" t="s">
        <v>153</v>
      </c>
      <c r="AZ670" t="s">
        <v>5443</v>
      </c>
      <c r="BA670" t="s">
        <v>155</v>
      </c>
      <c r="BB670" t="s">
        <v>5444</v>
      </c>
      <c r="BC670" t="s">
        <v>5445</v>
      </c>
      <c r="BD670" s="1">
        <v>44991</v>
      </c>
      <c r="BE670" t="s">
        <v>5446</v>
      </c>
      <c r="BF670" t="s">
        <v>74</v>
      </c>
      <c r="BI670" t="s">
        <v>72</v>
      </c>
      <c r="BJ670" t="s">
        <v>74</v>
      </c>
    </row>
    <row r="671" spans="1:62" x14ac:dyDescent="0.25">
      <c r="A671" s="5">
        <f>COUNTIF($B$1:B671,REPORTE!$C$3)</f>
        <v>1</v>
      </c>
      <c r="B671" s="3">
        <v>201590</v>
      </c>
      <c r="C671" t="s">
        <v>59</v>
      </c>
      <c r="D671" t="s">
        <v>60</v>
      </c>
      <c r="E671" t="s">
        <v>61</v>
      </c>
      <c r="F671" t="s">
        <v>1701</v>
      </c>
      <c r="G671" t="s">
        <v>4006</v>
      </c>
      <c r="H671" t="s">
        <v>120</v>
      </c>
      <c r="I671" t="s">
        <v>65</v>
      </c>
      <c r="J671" t="s">
        <v>498</v>
      </c>
      <c r="K671" t="s">
        <v>5408</v>
      </c>
      <c r="L671" t="s">
        <v>5409</v>
      </c>
      <c r="M671" t="s">
        <v>5410</v>
      </c>
      <c r="N671" t="s">
        <v>70</v>
      </c>
      <c r="O671" t="s">
        <v>5411</v>
      </c>
      <c r="P671" t="s">
        <v>72</v>
      </c>
      <c r="Q671" t="s">
        <v>5447</v>
      </c>
      <c r="R671" t="s">
        <v>74</v>
      </c>
      <c r="S671" t="s">
        <v>75</v>
      </c>
      <c r="T671" t="s">
        <v>75</v>
      </c>
      <c r="U671" t="s">
        <v>160</v>
      </c>
      <c r="V671" t="s">
        <v>77</v>
      </c>
      <c r="W671" t="s">
        <v>689</v>
      </c>
      <c r="X671" t="s">
        <v>79</v>
      </c>
      <c r="Y671" t="s">
        <v>80</v>
      </c>
      <c r="Z671" t="s">
        <v>81</v>
      </c>
      <c r="AA671" t="s">
        <v>82</v>
      </c>
      <c r="AD671" t="s">
        <v>83</v>
      </c>
      <c r="AE671" t="s">
        <v>84</v>
      </c>
      <c r="AF671" s="1">
        <v>36526</v>
      </c>
      <c r="AG671" s="3">
        <v>24700448</v>
      </c>
      <c r="AH671" t="s">
        <v>5448</v>
      </c>
      <c r="AI671" s="1">
        <v>23703</v>
      </c>
      <c r="AJ671" t="s">
        <v>111</v>
      </c>
      <c r="AK671" t="s">
        <v>326</v>
      </c>
      <c r="AL671" t="s">
        <v>1723</v>
      </c>
      <c r="AM671" t="s">
        <v>5449</v>
      </c>
      <c r="AN671" t="str">
        <f t="shared" si="12"/>
        <v>RAMIREZ CHECYA LUCRECIA</v>
      </c>
      <c r="AO671" t="s">
        <v>92</v>
      </c>
      <c r="AP671" t="s">
        <v>100</v>
      </c>
      <c r="AQ671" t="s">
        <v>119</v>
      </c>
      <c r="AR671" t="s">
        <v>92</v>
      </c>
      <c r="AS671" t="s">
        <v>5450</v>
      </c>
      <c r="AT671" t="s">
        <v>100</v>
      </c>
      <c r="AU671" t="s">
        <v>100</v>
      </c>
      <c r="AV671" t="s">
        <v>119</v>
      </c>
      <c r="AW671" t="s">
        <v>95</v>
      </c>
      <c r="AX671" t="s">
        <v>136</v>
      </c>
      <c r="AZ671" t="s">
        <v>119</v>
      </c>
      <c r="BB671" t="s">
        <v>5451</v>
      </c>
      <c r="BC671" t="s">
        <v>119</v>
      </c>
      <c r="BD671" t="s">
        <v>100</v>
      </c>
      <c r="BE671" t="s">
        <v>74</v>
      </c>
      <c r="BF671" t="s">
        <v>101</v>
      </c>
      <c r="BI671" t="s">
        <v>72</v>
      </c>
      <c r="BJ671" t="s">
        <v>74</v>
      </c>
    </row>
    <row r="672" spans="1:62" x14ac:dyDescent="0.25">
      <c r="A672" s="5">
        <f>COUNTIF($B$1:B672,REPORTE!$C$3)</f>
        <v>1</v>
      </c>
      <c r="B672" s="3">
        <v>201590</v>
      </c>
      <c r="C672" t="s">
        <v>59</v>
      </c>
      <c r="D672" t="s">
        <v>60</v>
      </c>
      <c r="E672" t="s">
        <v>61</v>
      </c>
      <c r="F672" t="s">
        <v>1701</v>
      </c>
      <c r="G672" t="s">
        <v>4006</v>
      </c>
      <c r="H672" t="s">
        <v>120</v>
      </c>
      <c r="I672" t="s">
        <v>65</v>
      </c>
      <c r="J672" t="s">
        <v>498</v>
      </c>
      <c r="K672" t="s">
        <v>5408</v>
      </c>
      <c r="L672" t="s">
        <v>5409</v>
      </c>
      <c r="M672" t="s">
        <v>5410</v>
      </c>
      <c r="N672" t="s">
        <v>70</v>
      </c>
      <c r="O672" t="s">
        <v>5411</v>
      </c>
      <c r="P672" t="s">
        <v>72</v>
      </c>
      <c r="Q672" t="s">
        <v>5452</v>
      </c>
      <c r="R672" t="s">
        <v>74</v>
      </c>
      <c r="S672" t="s">
        <v>75</v>
      </c>
      <c r="T672" t="s">
        <v>75</v>
      </c>
      <c r="U672" t="s">
        <v>160</v>
      </c>
      <c r="V672" t="s">
        <v>141</v>
      </c>
      <c r="W672" t="s">
        <v>5453</v>
      </c>
      <c r="X672" t="s">
        <v>74</v>
      </c>
      <c r="Y672" t="s">
        <v>143</v>
      </c>
      <c r="Z672" t="s">
        <v>81</v>
      </c>
      <c r="AA672" t="s">
        <v>82</v>
      </c>
      <c r="AB672" s="1">
        <v>44986</v>
      </c>
      <c r="AC672" s="1">
        <v>45291</v>
      </c>
      <c r="AD672" t="s">
        <v>83</v>
      </c>
      <c r="AE672" t="s">
        <v>146</v>
      </c>
      <c r="AF672" t="s">
        <v>100</v>
      </c>
      <c r="AG672" s="3">
        <v>43269667</v>
      </c>
      <c r="AH672" t="s">
        <v>5454</v>
      </c>
      <c r="AI672" s="1">
        <v>31288</v>
      </c>
      <c r="AJ672" t="s">
        <v>111</v>
      </c>
      <c r="AK672" t="s">
        <v>1555</v>
      </c>
      <c r="AL672" t="s">
        <v>183</v>
      </c>
      <c r="AM672" t="s">
        <v>5455</v>
      </c>
      <c r="AN672" t="str">
        <f t="shared" si="12"/>
        <v>FUENTES APAZA CARMEN ROSA</v>
      </c>
      <c r="AO672" t="s">
        <v>90</v>
      </c>
      <c r="AP672" s="1">
        <v>2</v>
      </c>
      <c r="AQ672" t="s">
        <v>5456</v>
      </c>
      <c r="AR672" t="s">
        <v>150</v>
      </c>
      <c r="AS672" t="s">
        <v>101</v>
      </c>
      <c r="AT672" s="1">
        <v>2</v>
      </c>
      <c r="AU672" s="1">
        <v>2</v>
      </c>
      <c r="AV672" t="s">
        <v>116</v>
      </c>
      <c r="AW672" t="s">
        <v>119</v>
      </c>
      <c r="AX672" t="s">
        <v>200</v>
      </c>
      <c r="AY672" t="s">
        <v>153</v>
      </c>
      <c r="AZ672" t="s">
        <v>201</v>
      </c>
      <c r="BA672" t="s">
        <v>155</v>
      </c>
      <c r="BB672" t="s">
        <v>5457</v>
      </c>
      <c r="BC672" t="s">
        <v>5458</v>
      </c>
      <c r="BD672" s="1">
        <v>44991</v>
      </c>
      <c r="BE672" t="s">
        <v>5459</v>
      </c>
      <c r="BF672" t="s">
        <v>74</v>
      </c>
      <c r="BI672" t="s">
        <v>72</v>
      </c>
      <c r="BJ672" t="s">
        <v>74</v>
      </c>
    </row>
    <row r="673" spans="1:62" x14ac:dyDescent="0.25">
      <c r="A673" s="5">
        <f>COUNTIF($B$1:B673,REPORTE!$C$3)</f>
        <v>1</v>
      </c>
      <c r="B673" s="3">
        <v>201590</v>
      </c>
      <c r="C673" t="s">
        <v>59</v>
      </c>
      <c r="D673" t="s">
        <v>60</v>
      </c>
      <c r="E673" t="s">
        <v>61</v>
      </c>
      <c r="F673" t="s">
        <v>1701</v>
      </c>
      <c r="G673" t="s">
        <v>4006</v>
      </c>
      <c r="H673" t="s">
        <v>120</v>
      </c>
      <c r="I673" t="s">
        <v>65</v>
      </c>
      <c r="J673" t="s">
        <v>498</v>
      </c>
      <c r="K673" t="s">
        <v>5408</v>
      </c>
      <c r="L673" t="s">
        <v>5409</v>
      </c>
      <c r="M673" t="s">
        <v>5410</v>
      </c>
      <c r="N673" t="s">
        <v>70</v>
      </c>
      <c r="O673" t="s">
        <v>5411</v>
      </c>
      <c r="P673" t="s">
        <v>72</v>
      </c>
      <c r="Q673" t="s">
        <v>5460</v>
      </c>
      <c r="R673" t="s">
        <v>74</v>
      </c>
      <c r="S673" t="s">
        <v>75</v>
      </c>
      <c r="T673" t="s">
        <v>75</v>
      </c>
      <c r="U673" t="s">
        <v>140</v>
      </c>
      <c r="V673" t="s">
        <v>77</v>
      </c>
      <c r="W673" t="s">
        <v>5461</v>
      </c>
      <c r="X673" t="s">
        <v>407</v>
      </c>
      <c r="Y673" t="s">
        <v>408</v>
      </c>
      <c r="Z673" t="s">
        <v>81</v>
      </c>
      <c r="AA673" t="s">
        <v>82</v>
      </c>
      <c r="AD673" t="s">
        <v>83</v>
      </c>
      <c r="AE673" t="s">
        <v>84</v>
      </c>
      <c r="AF673" s="1">
        <v>36526</v>
      </c>
      <c r="AG673" s="3">
        <v>24698308</v>
      </c>
      <c r="AH673" t="s">
        <v>5462</v>
      </c>
      <c r="AI673" s="1">
        <v>23647</v>
      </c>
      <c r="AJ673" t="s">
        <v>86</v>
      </c>
      <c r="AK673" t="s">
        <v>807</v>
      </c>
      <c r="AL673" t="s">
        <v>3052</v>
      </c>
      <c r="AM673" t="s">
        <v>5463</v>
      </c>
      <c r="AN673" t="str">
        <f t="shared" si="12"/>
        <v>CORRALES GAYONA COSME</v>
      </c>
      <c r="AO673" t="s">
        <v>92</v>
      </c>
      <c r="AP673" t="s">
        <v>100</v>
      </c>
      <c r="AQ673" t="s">
        <v>119</v>
      </c>
      <c r="AR673" t="s">
        <v>92</v>
      </c>
      <c r="AS673" t="s">
        <v>5464</v>
      </c>
      <c r="AT673" t="s">
        <v>100</v>
      </c>
      <c r="AU673" t="s">
        <v>100</v>
      </c>
      <c r="AV673" t="s">
        <v>119</v>
      </c>
      <c r="AW673" t="s">
        <v>95</v>
      </c>
      <c r="AX673" t="s">
        <v>136</v>
      </c>
      <c r="AZ673" t="s">
        <v>119</v>
      </c>
      <c r="BB673" t="s">
        <v>5465</v>
      </c>
      <c r="BC673" t="s">
        <v>119</v>
      </c>
      <c r="BD673" t="s">
        <v>100</v>
      </c>
      <c r="BE673" t="s">
        <v>74</v>
      </c>
      <c r="BF673" t="s">
        <v>101</v>
      </c>
      <c r="BI673" t="s">
        <v>72</v>
      </c>
      <c r="BJ673" t="s">
        <v>74</v>
      </c>
    </row>
    <row r="674" spans="1:62" x14ac:dyDescent="0.25">
      <c r="A674" s="5">
        <f>COUNTIF($B$1:B674,REPORTE!$C$3)</f>
        <v>1</v>
      </c>
      <c r="B674" s="3">
        <v>201574</v>
      </c>
      <c r="C674" t="s">
        <v>59</v>
      </c>
      <c r="D674" t="s">
        <v>60</v>
      </c>
      <c r="E674" t="s">
        <v>61</v>
      </c>
      <c r="F674" t="s">
        <v>1701</v>
      </c>
      <c r="G674" t="s">
        <v>4006</v>
      </c>
      <c r="H674" t="s">
        <v>230</v>
      </c>
      <c r="I674" t="s">
        <v>65</v>
      </c>
      <c r="J674" t="s">
        <v>498</v>
      </c>
      <c r="K674" t="s">
        <v>5466</v>
      </c>
      <c r="L674" t="s">
        <v>5467</v>
      </c>
      <c r="M674" t="s">
        <v>5468</v>
      </c>
      <c r="N674" t="s">
        <v>70</v>
      </c>
      <c r="O674" t="s">
        <v>5469</v>
      </c>
      <c r="P674" t="s">
        <v>72</v>
      </c>
      <c r="Q674" t="s">
        <v>5470</v>
      </c>
      <c r="R674" t="s">
        <v>74</v>
      </c>
      <c r="S674" t="s">
        <v>75</v>
      </c>
      <c r="T674" t="s">
        <v>127</v>
      </c>
      <c r="U674" t="s">
        <v>128</v>
      </c>
      <c r="V674" t="s">
        <v>699</v>
      </c>
      <c r="W674" t="s">
        <v>5471</v>
      </c>
      <c r="X674" t="s">
        <v>407</v>
      </c>
      <c r="Y674" t="s">
        <v>408</v>
      </c>
      <c r="Z674" t="s">
        <v>131</v>
      </c>
      <c r="AA674" t="s">
        <v>2562</v>
      </c>
      <c r="AB674" s="1">
        <v>45047</v>
      </c>
      <c r="AC674" s="1">
        <v>46507</v>
      </c>
      <c r="AD674" t="s">
        <v>83</v>
      </c>
      <c r="AE674" t="s">
        <v>84</v>
      </c>
      <c r="AF674" s="1">
        <v>42795</v>
      </c>
      <c r="AG674" s="3">
        <v>24709267</v>
      </c>
      <c r="AH674" t="s">
        <v>5472</v>
      </c>
      <c r="AI674" s="1">
        <v>26436</v>
      </c>
      <c r="AJ674" t="s">
        <v>86</v>
      </c>
      <c r="AK674" t="s">
        <v>797</v>
      </c>
      <c r="AL674" t="s">
        <v>798</v>
      </c>
      <c r="AM674" t="s">
        <v>5473</v>
      </c>
      <c r="AN674" t="str">
        <f t="shared" si="12"/>
        <v>PINTO HUANACO BAILON EDGAR</v>
      </c>
      <c r="AO674" t="s">
        <v>90</v>
      </c>
      <c r="AP674" s="1">
        <v>2</v>
      </c>
      <c r="AQ674" t="s">
        <v>101</v>
      </c>
      <c r="AR674" t="s">
        <v>92</v>
      </c>
      <c r="AS674" t="s">
        <v>101</v>
      </c>
      <c r="AT674" t="s">
        <v>100</v>
      </c>
      <c r="AU674" t="s">
        <v>100</v>
      </c>
      <c r="AV674" t="s">
        <v>101</v>
      </c>
      <c r="AW674" t="s">
        <v>95</v>
      </c>
      <c r="AX674" t="s">
        <v>136</v>
      </c>
      <c r="AZ674" t="s">
        <v>101</v>
      </c>
      <c r="BB674" t="s">
        <v>5474</v>
      </c>
      <c r="BC674" t="s">
        <v>119</v>
      </c>
      <c r="BD674" s="1">
        <v>44560</v>
      </c>
      <c r="BE674" t="s">
        <v>5475</v>
      </c>
      <c r="BF674" t="s">
        <v>101</v>
      </c>
      <c r="BI674" t="s">
        <v>72</v>
      </c>
      <c r="BJ674" t="s">
        <v>74</v>
      </c>
    </row>
    <row r="675" spans="1:62" x14ac:dyDescent="0.25">
      <c r="A675" s="5">
        <f>COUNTIF($B$1:B675,REPORTE!$C$3)</f>
        <v>1</v>
      </c>
      <c r="B675" s="3">
        <v>201574</v>
      </c>
      <c r="C675" t="s">
        <v>59</v>
      </c>
      <c r="D675" t="s">
        <v>60</v>
      </c>
      <c r="E675" t="s">
        <v>61</v>
      </c>
      <c r="F675" t="s">
        <v>1701</v>
      </c>
      <c r="G675" t="s">
        <v>4006</v>
      </c>
      <c r="H675" t="s">
        <v>230</v>
      </c>
      <c r="I675" t="s">
        <v>65</v>
      </c>
      <c r="J675" t="s">
        <v>498</v>
      </c>
      <c r="K675" t="s">
        <v>5466</v>
      </c>
      <c r="L675" t="s">
        <v>5467</v>
      </c>
      <c r="M675" t="s">
        <v>5468</v>
      </c>
      <c r="N675" t="s">
        <v>70</v>
      </c>
      <c r="O675" t="s">
        <v>5469</v>
      </c>
      <c r="P675" t="s">
        <v>72</v>
      </c>
      <c r="Q675" t="s">
        <v>5476</v>
      </c>
      <c r="R675" t="s">
        <v>74</v>
      </c>
      <c r="S675" t="s">
        <v>75</v>
      </c>
      <c r="T675" t="s">
        <v>75</v>
      </c>
      <c r="U675" t="s">
        <v>160</v>
      </c>
      <c r="V675" t="s">
        <v>77</v>
      </c>
      <c r="W675" t="s">
        <v>5477</v>
      </c>
      <c r="X675" t="s">
        <v>181</v>
      </c>
      <c r="Y675" t="s">
        <v>143</v>
      </c>
      <c r="Z675" t="s">
        <v>81</v>
      </c>
      <c r="AA675" t="s">
        <v>82</v>
      </c>
      <c r="AD675" t="s">
        <v>83</v>
      </c>
      <c r="AE675" t="s">
        <v>84</v>
      </c>
      <c r="AF675" s="1">
        <v>36526</v>
      </c>
      <c r="AG675" s="3">
        <v>24700698</v>
      </c>
      <c r="AH675" t="s">
        <v>5478</v>
      </c>
      <c r="AI675" s="1">
        <v>24330</v>
      </c>
      <c r="AJ675" t="s">
        <v>86</v>
      </c>
      <c r="AK675" t="s">
        <v>2084</v>
      </c>
      <c r="AL675" t="s">
        <v>5479</v>
      </c>
      <c r="AM675" t="s">
        <v>2168</v>
      </c>
      <c r="AN675" t="str">
        <f t="shared" si="12"/>
        <v>MEZA CHARAJA MARTIN</v>
      </c>
      <c r="AO675" t="s">
        <v>92</v>
      </c>
      <c r="AP675" t="s">
        <v>100</v>
      </c>
      <c r="AQ675" t="s">
        <v>119</v>
      </c>
      <c r="AR675" t="s">
        <v>92</v>
      </c>
      <c r="AS675" t="s">
        <v>119</v>
      </c>
      <c r="AT675" t="s">
        <v>100</v>
      </c>
      <c r="AU675" t="s">
        <v>100</v>
      </c>
      <c r="AV675" t="s">
        <v>119</v>
      </c>
      <c r="AW675" t="s">
        <v>95</v>
      </c>
      <c r="AX675" t="s">
        <v>136</v>
      </c>
      <c r="AZ675" t="s">
        <v>119</v>
      </c>
      <c r="BB675" t="s">
        <v>5480</v>
      </c>
      <c r="BC675" t="s">
        <v>119</v>
      </c>
      <c r="BD675" t="s">
        <v>100</v>
      </c>
      <c r="BE675" t="s">
        <v>74</v>
      </c>
      <c r="BF675" t="s">
        <v>101</v>
      </c>
      <c r="BI675" t="s">
        <v>72</v>
      </c>
      <c r="BJ675" t="s">
        <v>74</v>
      </c>
    </row>
    <row r="676" spans="1:62" x14ac:dyDescent="0.25">
      <c r="A676" s="5">
        <f>COUNTIF($B$1:B676,REPORTE!$C$3)</f>
        <v>1</v>
      </c>
      <c r="B676" s="3">
        <v>201574</v>
      </c>
      <c r="C676" t="s">
        <v>59</v>
      </c>
      <c r="D676" t="s">
        <v>60</v>
      </c>
      <c r="E676" t="s">
        <v>61</v>
      </c>
      <c r="F676" t="s">
        <v>1701</v>
      </c>
      <c r="G676" t="s">
        <v>4006</v>
      </c>
      <c r="H676" t="s">
        <v>230</v>
      </c>
      <c r="I676" t="s">
        <v>65</v>
      </c>
      <c r="J676" t="s">
        <v>498</v>
      </c>
      <c r="K676" t="s">
        <v>5466</v>
      </c>
      <c r="L676" t="s">
        <v>5467</v>
      </c>
      <c r="M676" t="s">
        <v>5468</v>
      </c>
      <c r="N676" t="s">
        <v>70</v>
      </c>
      <c r="O676" t="s">
        <v>5469</v>
      </c>
      <c r="P676" t="s">
        <v>72</v>
      </c>
      <c r="Q676" t="s">
        <v>5481</v>
      </c>
      <c r="R676" t="s">
        <v>74</v>
      </c>
      <c r="S676" t="s">
        <v>75</v>
      </c>
      <c r="T676" t="s">
        <v>75</v>
      </c>
      <c r="U676" t="s">
        <v>160</v>
      </c>
      <c r="V676" t="s">
        <v>77</v>
      </c>
      <c r="W676" t="s">
        <v>5482</v>
      </c>
      <c r="X676" t="s">
        <v>181</v>
      </c>
      <c r="Y676" t="s">
        <v>143</v>
      </c>
      <c r="Z676" t="s">
        <v>81</v>
      </c>
      <c r="AA676" t="s">
        <v>82</v>
      </c>
      <c r="AD676" t="s">
        <v>83</v>
      </c>
      <c r="AE676" t="s">
        <v>84</v>
      </c>
      <c r="AF676" s="1">
        <v>38791</v>
      </c>
      <c r="AG676" s="3">
        <v>24706523</v>
      </c>
      <c r="AH676" t="s">
        <v>5483</v>
      </c>
      <c r="AI676" s="1">
        <v>26680</v>
      </c>
      <c r="AJ676" t="s">
        <v>111</v>
      </c>
      <c r="AK676" t="s">
        <v>1555</v>
      </c>
      <c r="AL676" t="s">
        <v>311</v>
      </c>
      <c r="AM676" t="s">
        <v>5484</v>
      </c>
      <c r="AN676" t="str">
        <f t="shared" si="12"/>
        <v>FUENTES HUAMAN MARCELINA</v>
      </c>
      <c r="AO676" t="s">
        <v>90</v>
      </c>
      <c r="AP676" t="s">
        <v>100</v>
      </c>
      <c r="AQ676" t="s">
        <v>119</v>
      </c>
      <c r="AR676" t="s">
        <v>92</v>
      </c>
      <c r="AS676" t="s">
        <v>119</v>
      </c>
      <c r="AT676" t="s">
        <v>100</v>
      </c>
      <c r="AU676" t="s">
        <v>100</v>
      </c>
      <c r="AV676" t="s">
        <v>119</v>
      </c>
      <c r="AW676" t="s">
        <v>95</v>
      </c>
      <c r="AX676" t="s">
        <v>96</v>
      </c>
      <c r="AZ676" t="s">
        <v>119</v>
      </c>
      <c r="BB676" t="s">
        <v>5485</v>
      </c>
      <c r="BC676" t="s">
        <v>5486</v>
      </c>
      <c r="BD676" t="s">
        <v>100</v>
      </c>
      <c r="BE676" t="s">
        <v>74</v>
      </c>
      <c r="BF676" t="s">
        <v>101</v>
      </c>
      <c r="BI676" t="s">
        <v>72</v>
      </c>
      <c r="BJ676" t="s">
        <v>74</v>
      </c>
    </row>
    <row r="677" spans="1:62" x14ac:dyDescent="0.25">
      <c r="A677" s="5">
        <f>COUNTIF($B$1:B677,REPORTE!$C$3)</f>
        <v>1</v>
      </c>
      <c r="B677" s="3">
        <v>201566</v>
      </c>
      <c r="C677" t="s">
        <v>59</v>
      </c>
      <c r="D677" t="s">
        <v>60</v>
      </c>
      <c r="E677" t="s">
        <v>61</v>
      </c>
      <c r="F677" t="s">
        <v>1701</v>
      </c>
      <c r="G677" t="s">
        <v>4006</v>
      </c>
      <c r="H677" t="s">
        <v>120</v>
      </c>
      <c r="I677" t="s">
        <v>65</v>
      </c>
      <c r="J677" t="s">
        <v>498</v>
      </c>
      <c r="K677" t="s">
        <v>5487</v>
      </c>
      <c r="L677" t="s">
        <v>5488</v>
      </c>
      <c r="M677" t="s">
        <v>5489</v>
      </c>
      <c r="N677" t="s">
        <v>70</v>
      </c>
      <c r="O677" t="s">
        <v>5490</v>
      </c>
      <c r="P677" t="s">
        <v>72</v>
      </c>
      <c r="Q677" t="s">
        <v>5491</v>
      </c>
      <c r="R677" t="s">
        <v>74</v>
      </c>
      <c r="S677" t="s">
        <v>75</v>
      </c>
      <c r="T677" t="s">
        <v>127</v>
      </c>
      <c r="U677" t="s">
        <v>128</v>
      </c>
      <c r="V677" t="s">
        <v>129</v>
      </c>
      <c r="W677" t="s">
        <v>5492</v>
      </c>
      <c r="X677" t="s">
        <v>79</v>
      </c>
      <c r="Y677" t="s">
        <v>80</v>
      </c>
      <c r="Z677" t="s">
        <v>131</v>
      </c>
      <c r="AA677" t="s">
        <v>82</v>
      </c>
      <c r="AB677" s="1">
        <v>44995</v>
      </c>
      <c r="AC677" s="1">
        <v>45291</v>
      </c>
      <c r="AD677" t="s">
        <v>83</v>
      </c>
      <c r="AE677" t="s">
        <v>84</v>
      </c>
      <c r="AF677" s="1">
        <v>36526</v>
      </c>
      <c r="AG677" s="3">
        <v>24700611</v>
      </c>
      <c r="AH677" t="s">
        <v>5493</v>
      </c>
      <c r="AI677" s="1">
        <v>23543</v>
      </c>
      <c r="AJ677" t="s">
        <v>86</v>
      </c>
      <c r="AK677" t="s">
        <v>653</v>
      </c>
      <c r="AL677" t="s">
        <v>1517</v>
      </c>
      <c r="AM677" t="s">
        <v>5494</v>
      </c>
      <c r="AN677" t="str">
        <f t="shared" si="12"/>
        <v>CONDE LOZANO JUAN LEONARDO</v>
      </c>
      <c r="AO677" t="s">
        <v>92</v>
      </c>
      <c r="AP677" t="s">
        <v>100</v>
      </c>
      <c r="AQ677" t="s">
        <v>119</v>
      </c>
      <c r="AR677" t="s">
        <v>92</v>
      </c>
      <c r="AS677" t="s">
        <v>119</v>
      </c>
      <c r="AT677" t="s">
        <v>100</v>
      </c>
      <c r="AU677" t="s">
        <v>100</v>
      </c>
      <c r="AV677" t="s">
        <v>119</v>
      </c>
      <c r="AW677" t="s">
        <v>95</v>
      </c>
      <c r="AX677" t="s">
        <v>136</v>
      </c>
      <c r="AZ677" t="s">
        <v>119</v>
      </c>
      <c r="BB677" t="s">
        <v>5495</v>
      </c>
      <c r="BC677" t="s">
        <v>119</v>
      </c>
      <c r="BD677" s="1">
        <v>45005</v>
      </c>
      <c r="BE677" t="s">
        <v>5496</v>
      </c>
      <c r="BF677" t="s">
        <v>74</v>
      </c>
      <c r="BI677" t="s">
        <v>72</v>
      </c>
      <c r="BJ677" t="s">
        <v>74</v>
      </c>
    </row>
    <row r="678" spans="1:62" x14ac:dyDescent="0.25">
      <c r="A678" s="5">
        <f>COUNTIF($B$1:B678,REPORTE!$C$3)</f>
        <v>1</v>
      </c>
      <c r="B678" s="3">
        <v>201566</v>
      </c>
      <c r="C678" t="s">
        <v>59</v>
      </c>
      <c r="D678" t="s">
        <v>60</v>
      </c>
      <c r="E678" t="s">
        <v>61</v>
      </c>
      <c r="F678" t="s">
        <v>1701</v>
      </c>
      <c r="G678" t="s">
        <v>4006</v>
      </c>
      <c r="H678" t="s">
        <v>120</v>
      </c>
      <c r="I678" t="s">
        <v>65</v>
      </c>
      <c r="J678" t="s">
        <v>498</v>
      </c>
      <c r="K678" t="s">
        <v>5487</v>
      </c>
      <c r="L678" t="s">
        <v>5488</v>
      </c>
      <c r="M678" t="s">
        <v>5489</v>
      </c>
      <c r="N678" t="s">
        <v>70</v>
      </c>
      <c r="O678" t="s">
        <v>5490</v>
      </c>
      <c r="P678" t="s">
        <v>72</v>
      </c>
      <c r="Q678" t="s">
        <v>5497</v>
      </c>
      <c r="R678" t="s">
        <v>74</v>
      </c>
      <c r="S678" t="s">
        <v>75</v>
      </c>
      <c r="T678" t="s">
        <v>75</v>
      </c>
      <c r="U678" t="s">
        <v>160</v>
      </c>
      <c r="V678" t="s">
        <v>141</v>
      </c>
      <c r="W678" t="s">
        <v>5498</v>
      </c>
      <c r="X678" t="s">
        <v>74</v>
      </c>
      <c r="Y678" t="s">
        <v>143</v>
      </c>
      <c r="Z678" t="s">
        <v>81</v>
      </c>
      <c r="AA678" t="s">
        <v>82</v>
      </c>
      <c r="AB678" s="1">
        <v>45001</v>
      </c>
      <c r="AC678" s="1">
        <v>45291</v>
      </c>
      <c r="AD678" t="s">
        <v>207</v>
      </c>
      <c r="AE678" t="s">
        <v>146</v>
      </c>
      <c r="AF678" t="s">
        <v>100</v>
      </c>
      <c r="AG678" s="3">
        <v>41274946</v>
      </c>
      <c r="AH678" t="s">
        <v>5499</v>
      </c>
      <c r="AI678" s="1">
        <v>28424</v>
      </c>
      <c r="AJ678" t="s">
        <v>111</v>
      </c>
      <c r="AK678" t="s">
        <v>3113</v>
      </c>
      <c r="AL678" t="s">
        <v>555</v>
      </c>
      <c r="AM678" t="s">
        <v>3206</v>
      </c>
      <c r="AN678" t="str">
        <f t="shared" si="12"/>
        <v>LIMACHI ALVAREZ NILDA</v>
      </c>
      <c r="AO678" t="s">
        <v>90</v>
      </c>
      <c r="AP678" s="1">
        <v>36526</v>
      </c>
      <c r="AQ678" t="s">
        <v>101</v>
      </c>
      <c r="AR678" t="s">
        <v>279</v>
      </c>
      <c r="AS678" t="s">
        <v>101</v>
      </c>
      <c r="AT678" s="1">
        <v>2</v>
      </c>
      <c r="AU678" s="1">
        <v>2</v>
      </c>
      <c r="AV678" t="s">
        <v>94</v>
      </c>
      <c r="AW678" t="s">
        <v>95</v>
      </c>
      <c r="AX678" t="s">
        <v>200</v>
      </c>
      <c r="AY678" t="s">
        <v>153</v>
      </c>
      <c r="AZ678" t="s">
        <v>201</v>
      </c>
      <c r="BA678" t="s">
        <v>155</v>
      </c>
      <c r="BB678" t="s">
        <v>5500</v>
      </c>
      <c r="BC678" t="s">
        <v>5501</v>
      </c>
      <c r="BD678" s="1">
        <v>45007</v>
      </c>
      <c r="BE678" t="s">
        <v>5502</v>
      </c>
      <c r="BF678" t="s">
        <v>74</v>
      </c>
      <c r="BI678" t="s">
        <v>72</v>
      </c>
      <c r="BJ678" t="s">
        <v>74</v>
      </c>
    </row>
    <row r="679" spans="1:62" x14ac:dyDescent="0.25">
      <c r="A679" s="5">
        <f>COUNTIF($B$1:B679,REPORTE!$C$3)</f>
        <v>1</v>
      </c>
      <c r="B679" s="3">
        <v>201566</v>
      </c>
      <c r="C679" t="s">
        <v>59</v>
      </c>
      <c r="D679" t="s">
        <v>60</v>
      </c>
      <c r="E679" t="s">
        <v>61</v>
      </c>
      <c r="F679" t="s">
        <v>1701</v>
      </c>
      <c r="G679" t="s">
        <v>4006</v>
      </c>
      <c r="H679" t="s">
        <v>120</v>
      </c>
      <c r="I679" t="s">
        <v>65</v>
      </c>
      <c r="J679" t="s">
        <v>498</v>
      </c>
      <c r="K679" t="s">
        <v>5487</v>
      </c>
      <c r="L679" t="s">
        <v>5488</v>
      </c>
      <c r="M679" t="s">
        <v>5489</v>
      </c>
      <c r="N679" t="s">
        <v>70</v>
      </c>
      <c r="O679" t="s">
        <v>5490</v>
      </c>
      <c r="P679" t="s">
        <v>72</v>
      </c>
      <c r="Q679" t="s">
        <v>5503</v>
      </c>
      <c r="R679" t="s">
        <v>74</v>
      </c>
      <c r="S679" t="s">
        <v>75</v>
      </c>
      <c r="T679" t="s">
        <v>75</v>
      </c>
      <c r="U679" t="s">
        <v>160</v>
      </c>
      <c r="V679" t="s">
        <v>77</v>
      </c>
      <c r="W679" t="s">
        <v>689</v>
      </c>
      <c r="X679" t="s">
        <v>181</v>
      </c>
      <c r="Y679" t="s">
        <v>143</v>
      </c>
      <c r="Z679" t="s">
        <v>81</v>
      </c>
      <c r="AA679" t="s">
        <v>82</v>
      </c>
      <c r="AD679" t="s">
        <v>83</v>
      </c>
      <c r="AE679" t="s">
        <v>84</v>
      </c>
      <c r="AF679" s="1">
        <v>36526</v>
      </c>
      <c r="AG679" s="3">
        <v>24661839</v>
      </c>
      <c r="AH679" t="s">
        <v>5504</v>
      </c>
      <c r="AI679" s="1">
        <v>22068</v>
      </c>
      <c r="AJ679" t="s">
        <v>86</v>
      </c>
      <c r="AK679" t="s">
        <v>5505</v>
      </c>
      <c r="AL679" t="s">
        <v>605</v>
      </c>
      <c r="AM679" t="s">
        <v>5506</v>
      </c>
      <c r="AN679" t="str">
        <f t="shared" si="12"/>
        <v>SENCA MAMANI SEGUNDO</v>
      </c>
      <c r="AO679" t="s">
        <v>92</v>
      </c>
      <c r="AP679" t="s">
        <v>100</v>
      </c>
      <c r="AQ679" t="s">
        <v>119</v>
      </c>
      <c r="AR679" t="s">
        <v>92</v>
      </c>
      <c r="AS679" t="s">
        <v>119</v>
      </c>
      <c r="AT679" t="s">
        <v>100</v>
      </c>
      <c r="AU679" t="s">
        <v>100</v>
      </c>
      <c r="AV679" t="s">
        <v>119</v>
      </c>
      <c r="AW679" t="s">
        <v>95</v>
      </c>
      <c r="AX679" t="s">
        <v>136</v>
      </c>
      <c r="AZ679" t="s">
        <v>119</v>
      </c>
      <c r="BB679" t="s">
        <v>5507</v>
      </c>
      <c r="BC679" t="s">
        <v>119</v>
      </c>
      <c r="BD679" t="s">
        <v>100</v>
      </c>
      <c r="BE679" t="s">
        <v>74</v>
      </c>
      <c r="BF679" t="s">
        <v>101</v>
      </c>
      <c r="BI679" t="s">
        <v>72</v>
      </c>
      <c r="BJ679" t="s">
        <v>74</v>
      </c>
    </row>
    <row r="680" spans="1:62" x14ac:dyDescent="0.25">
      <c r="A680" s="5">
        <f>COUNTIF($B$1:B680,REPORTE!$C$3)</f>
        <v>1</v>
      </c>
      <c r="B680" s="3">
        <v>201566</v>
      </c>
      <c r="C680" t="s">
        <v>59</v>
      </c>
      <c r="D680" t="s">
        <v>60</v>
      </c>
      <c r="E680" t="s">
        <v>61</v>
      </c>
      <c r="F680" t="s">
        <v>1701</v>
      </c>
      <c r="G680" t="s">
        <v>4006</v>
      </c>
      <c r="H680" t="s">
        <v>120</v>
      </c>
      <c r="I680" t="s">
        <v>65</v>
      </c>
      <c r="J680" t="s">
        <v>498</v>
      </c>
      <c r="K680" t="s">
        <v>5487</v>
      </c>
      <c r="L680" t="s">
        <v>5488</v>
      </c>
      <c r="M680" t="s">
        <v>5489</v>
      </c>
      <c r="N680" t="s">
        <v>70</v>
      </c>
      <c r="O680" t="s">
        <v>5490</v>
      </c>
      <c r="P680" t="s">
        <v>72</v>
      </c>
      <c r="Q680" t="s">
        <v>5508</v>
      </c>
      <c r="R680" t="s">
        <v>74</v>
      </c>
      <c r="S680" t="s">
        <v>75</v>
      </c>
      <c r="T680" t="s">
        <v>75</v>
      </c>
      <c r="U680" t="s">
        <v>160</v>
      </c>
      <c r="V680" t="s">
        <v>141</v>
      </c>
      <c r="W680" t="s">
        <v>5509</v>
      </c>
      <c r="X680" t="s">
        <v>74</v>
      </c>
      <c r="Y680" t="s">
        <v>143</v>
      </c>
      <c r="Z680" t="s">
        <v>81</v>
      </c>
      <c r="AA680" t="s">
        <v>82</v>
      </c>
      <c r="AB680" s="1">
        <v>44986</v>
      </c>
      <c r="AC680" s="1">
        <v>45291</v>
      </c>
      <c r="AD680" t="s">
        <v>207</v>
      </c>
      <c r="AE680" t="s">
        <v>146</v>
      </c>
      <c r="AF680" t="s">
        <v>100</v>
      </c>
      <c r="AG680" s="3">
        <v>24704073</v>
      </c>
      <c r="AH680" t="s">
        <v>5510</v>
      </c>
      <c r="AI680" s="1">
        <v>25882</v>
      </c>
      <c r="AJ680" t="s">
        <v>111</v>
      </c>
      <c r="AK680" t="s">
        <v>2327</v>
      </c>
      <c r="AL680" t="s">
        <v>264</v>
      </c>
      <c r="AM680" t="s">
        <v>5511</v>
      </c>
      <c r="AN680" t="str">
        <f t="shared" si="12"/>
        <v>TORRES QUISPE AVELINA</v>
      </c>
      <c r="AO680" t="s">
        <v>166</v>
      </c>
      <c r="AP680" s="1">
        <v>36880</v>
      </c>
      <c r="AQ680" t="s">
        <v>5512</v>
      </c>
      <c r="AR680" t="s">
        <v>197</v>
      </c>
      <c r="AS680" t="s">
        <v>5513</v>
      </c>
      <c r="AT680" s="1">
        <v>36880</v>
      </c>
      <c r="AU680" s="1">
        <v>36880</v>
      </c>
      <c r="AV680" t="s">
        <v>94</v>
      </c>
      <c r="AW680" t="s">
        <v>5514</v>
      </c>
      <c r="AX680" t="s">
        <v>200</v>
      </c>
      <c r="AY680" t="s">
        <v>153</v>
      </c>
      <c r="AZ680" t="s">
        <v>830</v>
      </c>
      <c r="BA680" t="s">
        <v>155</v>
      </c>
      <c r="BB680" t="s">
        <v>5515</v>
      </c>
      <c r="BC680" t="s">
        <v>5516</v>
      </c>
      <c r="BD680" s="1">
        <v>44971</v>
      </c>
      <c r="BE680" t="s">
        <v>5517</v>
      </c>
      <c r="BF680" t="s">
        <v>74</v>
      </c>
      <c r="BI680" t="s">
        <v>72</v>
      </c>
      <c r="BJ680" t="s">
        <v>74</v>
      </c>
    </row>
    <row r="681" spans="1:62" x14ac:dyDescent="0.25">
      <c r="A681" s="5">
        <f>COUNTIF($B$1:B681,REPORTE!$C$3)</f>
        <v>1</v>
      </c>
      <c r="B681" s="3">
        <v>201566</v>
      </c>
      <c r="C681" t="s">
        <v>59</v>
      </c>
      <c r="D681" t="s">
        <v>60</v>
      </c>
      <c r="E681" t="s">
        <v>61</v>
      </c>
      <c r="F681" t="s">
        <v>1701</v>
      </c>
      <c r="G681" t="s">
        <v>4006</v>
      </c>
      <c r="H681" t="s">
        <v>120</v>
      </c>
      <c r="I681" t="s">
        <v>65</v>
      </c>
      <c r="J681" t="s">
        <v>498</v>
      </c>
      <c r="K681" t="s">
        <v>5487</v>
      </c>
      <c r="L681" t="s">
        <v>5488</v>
      </c>
      <c r="M681" t="s">
        <v>5489</v>
      </c>
      <c r="N681" t="s">
        <v>70</v>
      </c>
      <c r="O681" t="s">
        <v>5490</v>
      </c>
      <c r="P681" t="s">
        <v>72</v>
      </c>
      <c r="Q681" t="s">
        <v>5518</v>
      </c>
      <c r="R681" t="s">
        <v>74</v>
      </c>
      <c r="S681" t="s">
        <v>75</v>
      </c>
      <c r="T681" t="s">
        <v>75</v>
      </c>
      <c r="U681" t="s">
        <v>160</v>
      </c>
      <c r="V681" t="s">
        <v>77</v>
      </c>
      <c r="W681" t="s">
        <v>689</v>
      </c>
      <c r="X681" t="s">
        <v>181</v>
      </c>
      <c r="Y681" t="s">
        <v>143</v>
      </c>
      <c r="Z681" t="s">
        <v>81</v>
      </c>
      <c r="AA681" t="s">
        <v>2791</v>
      </c>
      <c r="AB681" s="1">
        <v>44986</v>
      </c>
      <c r="AC681" s="1">
        <v>45291</v>
      </c>
      <c r="AD681" t="s">
        <v>83</v>
      </c>
      <c r="AE681" t="s">
        <v>84</v>
      </c>
      <c r="AF681" s="1">
        <v>36526</v>
      </c>
      <c r="AG681" s="3">
        <v>24711696</v>
      </c>
      <c r="AH681" t="s">
        <v>5519</v>
      </c>
      <c r="AI681" s="1">
        <v>26288</v>
      </c>
      <c r="AJ681" t="s">
        <v>111</v>
      </c>
      <c r="AK681" t="s">
        <v>5085</v>
      </c>
      <c r="AL681" t="s">
        <v>605</v>
      </c>
      <c r="AM681" t="s">
        <v>5520</v>
      </c>
      <c r="AN681" t="str">
        <f t="shared" si="12"/>
        <v>UGARTE MAMANI JHAKELINE KATY</v>
      </c>
      <c r="AO681" t="s">
        <v>92</v>
      </c>
      <c r="AP681" t="s">
        <v>100</v>
      </c>
      <c r="AQ681" t="s">
        <v>119</v>
      </c>
      <c r="AR681" t="s">
        <v>92</v>
      </c>
      <c r="AS681" t="s">
        <v>5521</v>
      </c>
      <c r="AT681" t="s">
        <v>100</v>
      </c>
      <c r="AU681" t="s">
        <v>100</v>
      </c>
      <c r="AV681" t="s">
        <v>119</v>
      </c>
      <c r="AW681" t="s">
        <v>95</v>
      </c>
      <c r="AX681" t="s">
        <v>136</v>
      </c>
      <c r="AZ681" t="s">
        <v>119</v>
      </c>
      <c r="BB681" t="s">
        <v>5522</v>
      </c>
      <c r="BC681" t="s">
        <v>119</v>
      </c>
      <c r="BD681" t="s">
        <v>100</v>
      </c>
      <c r="BE681" t="s">
        <v>74</v>
      </c>
      <c r="BF681" t="s">
        <v>74</v>
      </c>
      <c r="BI681" t="s">
        <v>72</v>
      </c>
      <c r="BJ681" t="s">
        <v>74</v>
      </c>
    </row>
    <row r="682" spans="1:62" x14ac:dyDescent="0.25">
      <c r="A682" s="5">
        <f>COUNTIF($B$1:B682,REPORTE!$C$3)</f>
        <v>1</v>
      </c>
      <c r="B682" s="3">
        <v>201566</v>
      </c>
      <c r="C682" t="s">
        <v>59</v>
      </c>
      <c r="D682" t="s">
        <v>60</v>
      </c>
      <c r="E682" t="s">
        <v>61</v>
      </c>
      <c r="F682" t="s">
        <v>1701</v>
      </c>
      <c r="G682" t="s">
        <v>4006</v>
      </c>
      <c r="H682" t="s">
        <v>120</v>
      </c>
      <c r="I682" t="s">
        <v>65</v>
      </c>
      <c r="J682" t="s">
        <v>498</v>
      </c>
      <c r="K682" t="s">
        <v>5487</v>
      </c>
      <c r="L682" t="s">
        <v>5488</v>
      </c>
      <c r="M682" t="s">
        <v>5489</v>
      </c>
      <c r="N682" t="s">
        <v>70</v>
      </c>
      <c r="O682" t="s">
        <v>5490</v>
      </c>
      <c r="P682" t="s">
        <v>72</v>
      </c>
      <c r="Q682" t="s">
        <v>5518</v>
      </c>
      <c r="R682" t="s">
        <v>74</v>
      </c>
      <c r="S682" t="s">
        <v>75</v>
      </c>
      <c r="T682" t="s">
        <v>75</v>
      </c>
      <c r="U682" t="s">
        <v>160</v>
      </c>
      <c r="V682" t="s">
        <v>141</v>
      </c>
      <c r="W682" t="s">
        <v>5523</v>
      </c>
      <c r="X682" t="s">
        <v>74</v>
      </c>
      <c r="Y682" t="s">
        <v>2528</v>
      </c>
      <c r="Z682" t="s">
        <v>81</v>
      </c>
      <c r="AA682" t="s">
        <v>82</v>
      </c>
      <c r="AB682" s="1">
        <v>44986</v>
      </c>
      <c r="AC682" s="1">
        <v>45291</v>
      </c>
      <c r="AD682" t="s">
        <v>207</v>
      </c>
      <c r="AE682" t="s">
        <v>146</v>
      </c>
      <c r="AF682" t="s">
        <v>100</v>
      </c>
      <c r="AG682" s="3">
        <v>24714349</v>
      </c>
      <c r="AH682" t="s">
        <v>5524</v>
      </c>
      <c r="AI682" s="1">
        <v>27921</v>
      </c>
      <c r="AJ682" t="s">
        <v>111</v>
      </c>
      <c r="AK682" t="s">
        <v>134</v>
      </c>
      <c r="AL682" t="s">
        <v>134</v>
      </c>
      <c r="AM682" t="s">
        <v>5525</v>
      </c>
      <c r="AN682" t="str">
        <f t="shared" si="12"/>
        <v>YUCRA YUCRA CLORINDA</v>
      </c>
      <c r="AO682" t="s">
        <v>90</v>
      </c>
      <c r="AP682" s="1">
        <v>42474</v>
      </c>
      <c r="AQ682" t="s">
        <v>5526</v>
      </c>
      <c r="AR682" t="s">
        <v>150</v>
      </c>
      <c r="AS682" t="s">
        <v>101</v>
      </c>
      <c r="AT682" s="1">
        <v>2</v>
      </c>
      <c r="AU682" s="1">
        <v>2</v>
      </c>
      <c r="AV682" t="s">
        <v>94</v>
      </c>
      <c r="AW682" t="s">
        <v>119</v>
      </c>
      <c r="AX682" t="s">
        <v>152</v>
      </c>
      <c r="AY682" t="s">
        <v>153</v>
      </c>
      <c r="AZ682" t="s">
        <v>1679</v>
      </c>
      <c r="BA682" t="s">
        <v>661</v>
      </c>
      <c r="BB682" t="s">
        <v>5527</v>
      </c>
      <c r="BC682" t="s">
        <v>5528</v>
      </c>
      <c r="BD682" t="s">
        <v>100</v>
      </c>
      <c r="BE682" t="s">
        <v>74</v>
      </c>
      <c r="BF682" t="s">
        <v>74</v>
      </c>
      <c r="BI682" t="s">
        <v>72</v>
      </c>
      <c r="BJ682" t="s">
        <v>74</v>
      </c>
    </row>
    <row r="683" spans="1:62" x14ac:dyDescent="0.25">
      <c r="A683" s="5">
        <f>COUNTIF($B$1:B683,REPORTE!$C$3)</f>
        <v>1</v>
      </c>
      <c r="B683" s="3">
        <v>201566</v>
      </c>
      <c r="C683" t="s">
        <v>59</v>
      </c>
      <c r="D683" t="s">
        <v>60</v>
      </c>
      <c r="E683" t="s">
        <v>61</v>
      </c>
      <c r="F683" t="s">
        <v>1701</v>
      </c>
      <c r="G683" t="s">
        <v>4006</v>
      </c>
      <c r="H683" t="s">
        <v>120</v>
      </c>
      <c r="I683" t="s">
        <v>65</v>
      </c>
      <c r="J683" t="s">
        <v>498</v>
      </c>
      <c r="K683" t="s">
        <v>5487</v>
      </c>
      <c r="L683" t="s">
        <v>5488</v>
      </c>
      <c r="M683" t="s">
        <v>5489</v>
      </c>
      <c r="N683" t="s">
        <v>70</v>
      </c>
      <c r="O683" t="s">
        <v>5490</v>
      </c>
      <c r="P683" t="s">
        <v>72</v>
      </c>
      <c r="Q683" t="s">
        <v>5529</v>
      </c>
      <c r="R683" t="s">
        <v>74</v>
      </c>
      <c r="S683" t="s">
        <v>75</v>
      </c>
      <c r="T683" t="s">
        <v>75</v>
      </c>
      <c r="U683" t="s">
        <v>160</v>
      </c>
      <c r="V683" t="s">
        <v>141</v>
      </c>
      <c r="W683" t="s">
        <v>5530</v>
      </c>
      <c r="X683" t="s">
        <v>74</v>
      </c>
      <c r="Y683" t="s">
        <v>143</v>
      </c>
      <c r="Z683" t="s">
        <v>81</v>
      </c>
      <c r="AA683" t="s">
        <v>82</v>
      </c>
      <c r="AB683" s="1">
        <v>44986</v>
      </c>
      <c r="AC683" s="1">
        <v>45291</v>
      </c>
      <c r="AD683" t="s">
        <v>83</v>
      </c>
      <c r="AE683" t="s">
        <v>146</v>
      </c>
      <c r="AF683" t="s">
        <v>100</v>
      </c>
      <c r="AG683" s="3">
        <v>45449671</v>
      </c>
      <c r="AH683" t="s">
        <v>5531</v>
      </c>
      <c r="AI683" s="1">
        <v>32493</v>
      </c>
      <c r="AJ683" t="s">
        <v>111</v>
      </c>
      <c r="AK683" t="s">
        <v>1674</v>
      </c>
      <c r="AL683" t="s">
        <v>1174</v>
      </c>
      <c r="AM683" t="s">
        <v>5532</v>
      </c>
      <c r="AN683" t="str">
        <f t="shared" si="12"/>
        <v>HERRERA HUANCA NENA MARLENI</v>
      </c>
      <c r="AO683" t="s">
        <v>90</v>
      </c>
      <c r="AP683" s="1">
        <v>2</v>
      </c>
      <c r="AQ683" t="s">
        <v>5533</v>
      </c>
      <c r="AR683" t="s">
        <v>279</v>
      </c>
      <c r="AS683" t="s">
        <v>101</v>
      </c>
      <c r="AT683" s="1">
        <v>2</v>
      </c>
      <c r="AU683" s="1">
        <v>2</v>
      </c>
      <c r="AV683" t="s">
        <v>94</v>
      </c>
      <c r="AW683" t="s">
        <v>119</v>
      </c>
      <c r="AX683" t="s">
        <v>152</v>
      </c>
      <c r="AY683" t="s">
        <v>153</v>
      </c>
      <c r="AZ683" t="s">
        <v>1093</v>
      </c>
      <c r="BA683" t="s">
        <v>155</v>
      </c>
      <c r="BB683" t="s">
        <v>5534</v>
      </c>
      <c r="BC683" t="s">
        <v>5535</v>
      </c>
      <c r="BD683" s="1">
        <v>44991</v>
      </c>
      <c r="BE683" t="s">
        <v>5536</v>
      </c>
      <c r="BF683" t="s">
        <v>74</v>
      </c>
      <c r="BI683" t="s">
        <v>72</v>
      </c>
      <c r="BJ683" t="s">
        <v>74</v>
      </c>
    </row>
    <row r="684" spans="1:62" x14ac:dyDescent="0.25">
      <c r="A684" s="5">
        <f>COUNTIF($B$1:B684,REPORTE!$C$3)</f>
        <v>1</v>
      </c>
      <c r="B684" s="3">
        <v>201566</v>
      </c>
      <c r="C684" t="s">
        <v>59</v>
      </c>
      <c r="D684" t="s">
        <v>60</v>
      </c>
      <c r="E684" t="s">
        <v>61</v>
      </c>
      <c r="F684" t="s">
        <v>1701</v>
      </c>
      <c r="G684" t="s">
        <v>4006</v>
      </c>
      <c r="H684" t="s">
        <v>120</v>
      </c>
      <c r="I684" t="s">
        <v>65</v>
      </c>
      <c r="J684" t="s">
        <v>498</v>
      </c>
      <c r="K684" t="s">
        <v>5487</v>
      </c>
      <c r="L684" t="s">
        <v>5488</v>
      </c>
      <c r="M684" t="s">
        <v>5489</v>
      </c>
      <c r="N684" t="s">
        <v>70</v>
      </c>
      <c r="O684" t="s">
        <v>5490</v>
      </c>
      <c r="P684" t="s">
        <v>72</v>
      </c>
      <c r="Q684" t="s">
        <v>5537</v>
      </c>
      <c r="R684" t="s">
        <v>74</v>
      </c>
      <c r="S684" t="s">
        <v>75</v>
      </c>
      <c r="T684" t="s">
        <v>75</v>
      </c>
      <c r="U684" t="s">
        <v>140</v>
      </c>
      <c r="V684" t="s">
        <v>141</v>
      </c>
      <c r="W684" t="s">
        <v>5538</v>
      </c>
      <c r="X684" t="s">
        <v>74</v>
      </c>
      <c r="Y684" t="s">
        <v>143</v>
      </c>
      <c r="Z684" t="s">
        <v>81</v>
      </c>
      <c r="AA684" t="s">
        <v>82</v>
      </c>
      <c r="AB684" s="1">
        <v>44986</v>
      </c>
      <c r="AC684" s="1">
        <v>45291</v>
      </c>
      <c r="AD684" t="s">
        <v>83</v>
      </c>
      <c r="AE684" t="s">
        <v>146</v>
      </c>
      <c r="AF684" t="s">
        <v>100</v>
      </c>
      <c r="AG684" s="3">
        <v>24713837</v>
      </c>
      <c r="AH684" t="s">
        <v>5539</v>
      </c>
      <c r="AI684" s="1">
        <v>25746</v>
      </c>
      <c r="AJ684" t="s">
        <v>86</v>
      </c>
      <c r="AK684" t="s">
        <v>356</v>
      </c>
      <c r="AL684" t="s">
        <v>264</v>
      </c>
      <c r="AM684" t="s">
        <v>2395</v>
      </c>
      <c r="AN684" t="str">
        <f t="shared" si="12"/>
        <v>ARTEAGA QUISPE LADISLAO</v>
      </c>
      <c r="AO684" t="s">
        <v>166</v>
      </c>
      <c r="AP684" s="1">
        <v>35255</v>
      </c>
      <c r="AQ684" t="s">
        <v>5540</v>
      </c>
      <c r="AR684" t="s">
        <v>197</v>
      </c>
      <c r="AS684" t="s">
        <v>5541</v>
      </c>
      <c r="AT684" s="1">
        <v>35255</v>
      </c>
      <c r="AU684" s="1">
        <v>35255</v>
      </c>
      <c r="AV684" t="s">
        <v>420</v>
      </c>
      <c r="AW684" t="s">
        <v>95</v>
      </c>
      <c r="AX684" t="s">
        <v>200</v>
      </c>
      <c r="AY684" t="s">
        <v>153</v>
      </c>
      <c r="AZ684" t="s">
        <v>879</v>
      </c>
      <c r="BA684" t="s">
        <v>155</v>
      </c>
      <c r="BB684" t="s">
        <v>5542</v>
      </c>
      <c r="BC684" t="s">
        <v>5543</v>
      </c>
      <c r="BD684" s="1">
        <v>44977</v>
      </c>
      <c r="BE684" t="s">
        <v>5544</v>
      </c>
      <c r="BF684" t="s">
        <v>74</v>
      </c>
      <c r="BI684" t="s">
        <v>72</v>
      </c>
      <c r="BJ684" t="s">
        <v>74</v>
      </c>
    </row>
    <row r="685" spans="1:62" x14ac:dyDescent="0.25">
      <c r="A685" s="5">
        <f>COUNTIF($B$1:B685,REPORTE!$C$3)</f>
        <v>1</v>
      </c>
      <c r="B685" s="3">
        <v>201566</v>
      </c>
      <c r="C685" t="s">
        <v>59</v>
      </c>
      <c r="D685" t="s">
        <v>60</v>
      </c>
      <c r="E685" t="s">
        <v>61</v>
      </c>
      <c r="F685" t="s">
        <v>1701</v>
      </c>
      <c r="G685" t="s">
        <v>4006</v>
      </c>
      <c r="H685" t="s">
        <v>120</v>
      </c>
      <c r="I685" t="s">
        <v>65</v>
      </c>
      <c r="J685" t="s">
        <v>498</v>
      </c>
      <c r="K685" t="s">
        <v>5487</v>
      </c>
      <c r="L685" t="s">
        <v>5488</v>
      </c>
      <c r="M685" t="s">
        <v>5489</v>
      </c>
      <c r="N685" t="s">
        <v>70</v>
      </c>
      <c r="O685" t="s">
        <v>5490</v>
      </c>
      <c r="P685" t="s">
        <v>72</v>
      </c>
      <c r="Q685" t="s">
        <v>5545</v>
      </c>
      <c r="R685" t="s">
        <v>74</v>
      </c>
      <c r="S685" t="s">
        <v>75</v>
      </c>
      <c r="T685" t="s">
        <v>75</v>
      </c>
      <c r="U685" t="s">
        <v>160</v>
      </c>
      <c r="V685" t="s">
        <v>77</v>
      </c>
      <c r="W685" t="s">
        <v>5546</v>
      </c>
      <c r="X685" t="s">
        <v>108</v>
      </c>
      <c r="Y685" t="s">
        <v>109</v>
      </c>
      <c r="Z685" t="s">
        <v>81</v>
      </c>
      <c r="AA685" t="s">
        <v>82</v>
      </c>
      <c r="AD685" t="s">
        <v>83</v>
      </c>
      <c r="AE685" t="s">
        <v>84</v>
      </c>
      <c r="AF685" s="1">
        <v>36526</v>
      </c>
      <c r="AG685" s="3">
        <v>24700595</v>
      </c>
      <c r="AH685" t="s">
        <v>5547</v>
      </c>
      <c r="AI685" s="1">
        <v>24540</v>
      </c>
      <c r="AJ685" t="s">
        <v>111</v>
      </c>
      <c r="AK685" t="s">
        <v>294</v>
      </c>
      <c r="AL685" t="s">
        <v>4642</v>
      </c>
      <c r="AM685" t="s">
        <v>3026</v>
      </c>
      <c r="AN685" t="str">
        <f t="shared" si="12"/>
        <v>ARAGON ALENCASTRE SILVIA</v>
      </c>
      <c r="AO685" t="s">
        <v>92</v>
      </c>
      <c r="AP685" t="s">
        <v>100</v>
      </c>
      <c r="AQ685" t="s">
        <v>119</v>
      </c>
      <c r="AR685" t="s">
        <v>92</v>
      </c>
      <c r="AS685" t="s">
        <v>5548</v>
      </c>
      <c r="AT685" t="s">
        <v>100</v>
      </c>
      <c r="AU685" t="s">
        <v>100</v>
      </c>
      <c r="AV685" t="s">
        <v>119</v>
      </c>
      <c r="AW685" t="s">
        <v>95</v>
      </c>
      <c r="AX685" t="s">
        <v>136</v>
      </c>
      <c r="AZ685" t="s">
        <v>119</v>
      </c>
      <c r="BB685" t="s">
        <v>5549</v>
      </c>
      <c r="BC685" t="s">
        <v>119</v>
      </c>
      <c r="BD685" t="s">
        <v>100</v>
      </c>
      <c r="BE685" t="s">
        <v>74</v>
      </c>
      <c r="BF685" t="s">
        <v>101</v>
      </c>
      <c r="BI685" t="s">
        <v>72</v>
      </c>
      <c r="BJ685" t="s">
        <v>74</v>
      </c>
    </row>
    <row r="686" spans="1:62" x14ac:dyDescent="0.25">
      <c r="A686" s="5">
        <f>COUNTIF($B$1:B686,REPORTE!$C$3)</f>
        <v>1</v>
      </c>
      <c r="B686" s="3">
        <v>201558</v>
      </c>
      <c r="C686" t="s">
        <v>59</v>
      </c>
      <c r="D686" t="s">
        <v>60</v>
      </c>
      <c r="E686" t="s">
        <v>61</v>
      </c>
      <c r="F686" t="s">
        <v>1701</v>
      </c>
      <c r="G686" t="s">
        <v>4006</v>
      </c>
      <c r="H686" t="s">
        <v>64</v>
      </c>
      <c r="I686" t="s">
        <v>65</v>
      </c>
      <c r="J686" t="s">
        <v>498</v>
      </c>
      <c r="K686" t="s">
        <v>5550</v>
      </c>
      <c r="L686" t="s">
        <v>5551</v>
      </c>
      <c r="M686" t="s">
        <v>5552</v>
      </c>
      <c r="N686" t="s">
        <v>70</v>
      </c>
      <c r="O686" t="s">
        <v>5553</v>
      </c>
      <c r="P686" t="s">
        <v>72</v>
      </c>
      <c r="Q686" t="s">
        <v>5554</v>
      </c>
      <c r="R686" t="s">
        <v>74</v>
      </c>
      <c r="S686" t="s">
        <v>75</v>
      </c>
      <c r="T686" t="s">
        <v>75</v>
      </c>
      <c r="U686" t="s">
        <v>76</v>
      </c>
      <c r="V686" t="s">
        <v>77</v>
      </c>
      <c r="W686" t="s">
        <v>5555</v>
      </c>
      <c r="X686" t="s">
        <v>181</v>
      </c>
      <c r="Y686" t="s">
        <v>143</v>
      </c>
      <c r="Z686" t="s">
        <v>81</v>
      </c>
      <c r="AA686" t="s">
        <v>82</v>
      </c>
      <c r="AB686" s="1">
        <v>44927</v>
      </c>
      <c r="AC686" s="1">
        <v>45291</v>
      </c>
      <c r="AD686" t="s">
        <v>83</v>
      </c>
      <c r="AE686" t="s">
        <v>84</v>
      </c>
      <c r="AF686" s="1">
        <v>42009</v>
      </c>
      <c r="AG686" s="3">
        <v>24700916</v>
      </c>
      <c r="AH686" t="s">
        <v>5556</v>
      </c>
      <c r="AI686" s="1">
        <v>24777</v>
      </c>
      <c r="AJ686" t="s">
        <v>86</v>
      </c>
      <c r="AK686" t="s">
        <v>264</v>
      </c>
      <c r="AL686" t="s">
        <v>264</v>
      </c>
      <c r="AM686" t="s">
        <v>2078</v>
      </c>
      <c r="AN686" t="str">
        <f t="shared" si="12"/>
        <v>QUISPE QUISPE JULIO</v>
      </c>
      <c r="AO686" t="s">
        <v>90</v>
      </c>
      <c r="AP686" s="1">
        <v>36526</v>
      </c>
      <c r="AQ686" t="s">
        <v>119</v>
      </c>
      <c r="AR686" t="s">
        <v>92</v>
      </c>
      <c r="AS686" t="s">
        <v>101</v>
      </c>
      <c r="AT686" s="1">
        <v>36526</v>
      </c>
      <c r="AU686" s="1">
        <v>36526</v>
      </c>
      <c r="AV686" t="s">
        <v>94</v>
      </c>
      <c r="AW686" t="s">
        <v>95</v>
      </c>
      <c r="AX686" t="s">
        <v>96</v>
      </c>
      <c r="AZ686" t="s">
        <v>5557</v>
      </c>
      <c r="BB686" t="s">
        <v>5558</v>
      </c>
      <c r="BC686" t="s">
        <v>119</v>
      </c>
      <c r="BD686" t="s">
        <v>100</v>
      </c>
      <c r="BE686" t="s">
        <v>74</v>
      </c>
      <c r="BF686" t="s">
        <v>101</v>
      </c>
      <c r="BI686" t="s">
        <v>72</v>
      </c>
      <c r="BJ686" t="s">
        <v>74</v>
      </c>
    </row>
    <row r="687" spans="1:62" x14ac:dyDescent="0.25">
      <c r="A687" s="5">
        <f>COUNTIF($B$1:B687,REPORTE!$C$3)</f>
        <v>1</v>
      </c>
      <c r="B687" s="3">
        <v>201533</v>
      </c>
      <c r="C687" t="s">
        <v>59</v>
      </c>
      <c r="D687" t="s">
        <v>60</v>
      </c>
      <c r="E687" t="s">
        <v>61</v>
      </c>
      <c r="F687" t="s">
        <v>1701</v>
      </c>
      <c r="G687" t="s">
        <v>4006</v>
      </c>
      <c r="H687" t="s">
        <v>120</v>
      </c>
      <c r="I687" t="s">
        <v>65</v>
      </c>
      <c r="J687" t="s">
        <v>1881</v>
      </c>
      <c r="K687" t="s">
        <v>5559</v>
      </c>
      <c r="L687" t="s">
        <v>5560</v>
      </c>
      <c r="M687" t="s">
        <v>5561</v>
      </c>
      <c r="N687" t="s">
        <v>70</v>
      </c>
      <c r="O687" t="s">
        <v>5562</v>
      </c>
      <c r="P687" t="s">
        <v>72</v>
      </c>
      <c r="Q687" t="s">
        <v>5563</v>
      </c>
      <c r="R687" t="s">
        <v>74</v>
      </c>
      <c r="S687" t="s">
        <v>75</v>
      </c>
      <c r="T687" t="s">
        <v>127</v>
      </c>
      <c r="U687" t="s">
        <v>128</v>
      </c>
      <c r="V687" t="s">
        <v>699</v>
      </c>
      <c r="W687" t="s">
        <v>5564</v>
      </c>
      <c r="X687" t="s">
        <v>407</v>
      </c>
      <c r="Y687" t="s">
        <v>408</v>
      </c>
      <c r="Z687" t="s">
        <v>131</v>
      </c>
      <c r="AA687" t="s">
        <v>703</v>
      </c>
      <c r="AB687" s="1">
        <v>44986</v>
      </c>
      <c r="AD687" t="s">
        <v>83</v>
      </c>
      <c r="AE687" t="s">
        <v>84</v>
      </c>
      <c r="AF687" s="1">
        <v>39874</v>
      </c>
      <c r="AG687" s="3">
        <v>24895452</v>
      </c>
      <c r="AH687" t="s">
        <v>5565</v>
      </c>
      <c r="AI687" s="1">
        <v>27709</v>
      </c>
      <c r="AJ687" t="s">
        <v>86</v>
      </c>
      <c r="AK687" t="s">
        <v>378</v>
      </c>
      <c r="AL687" t="s">
        <v>264</v>
      </c>
      <c r="AM687" t="s">
        <v>5566</v>
      </c>
      <c r="AN687" t="str">
        <f t="shared" si="12"/>
        <v>CCORIMANYA QUISPE AURELIO</v>
      </c>
      <c r="AO687" t="s">
        <v>90</v>
      </c>
      <c r="AP687" t="s">
        <v>100</v>
      </c>
      <c r="AQ687" t="s">
        <v>119</v>
      </c>
      <c r="AR687" t="s">
        <v>92</v>
      </c>
      <c r="AS687" t="s">
        <v>119</v>
      </c>
      <c r="AT687" t="s">
        <v>100</v>
      </c>
      <c r="AU687" t="s">
        <v>100</v>
      </c>
      <c r="AV687" t="s">
        <v>119</v>
      </c>
      <c r="AW687" t="s">
        <v>95</v>
      </c>
      <c r="AX687" t="s">
        <v>96</v>
      </c>
      <c r="AZ687" t="s">
        <v>5567</v>
      </c>
      <c r="BB687" t="s">
        <v>5568</v>
      </c>
      <c r="BC687" t="s">
        <v>5569</v>
      </c>
      <c r="BD687" t="s">
        <v>100</v>
      </c>
      <c r="BE687" t="s">
        <v>74</v>
      </c>
      <c r="BF687" t="s">
        <v>74</v>
      </c>
      <c r="BI687" t="s">
        <v>72</v>
      </c>
      <c r="BJ687" t="s">
        <v>74</v>
      </c>
    </row>
    <row r="688" spans="1:62" x14ac:dyDescent="0.25">
      <c r="A688" s="5">
        <f>COUNTIF($B$1:B688,REPORTE!$C$3)</f>
        <v>1</v>
      </c>
      <c r="B688" s="3">
        <v>201533</v>
      </c>
      <c r="C688" t="s">
        <v>59</v>
      </c>
      <c r="D688" t="s">
        <v>60</v>
      </c>
      <c r="E688" t="s">
        <v>61</v>
      </c>
      <c r="F688" t="s">
        <v>1701</v>
      </c>
      <c r="G688" t="s">
        <v>4006</v>
      </c>
      <c r="H688" t="s">
        <v>120</v>
      </c>
      <c r="I688" t="s">
        <v>65</v>
      </c>
      <c r="J688" t="s">
        <v>1881</v>
      </c>
      <c r="K688" t="s">
        <v>5559</v>
      </c>
      <c r="L688" t="s">
        <v>5560</v>
      </c>
      <c r="M688" t="s">
        <v>5561</v>
      </c>
      <c r="N688" t="s">
        <v>70</v>
      </c>
      <c r="O688" t="s">
        <v>5562</v>
      </c>
      <c r="P688" t="s">
        <v>72</v>
      </c>
      <c r="Q688" t="s">
        <v>5570</v>
      </c>
      <c r="R688" t="s">
        <v>74</v>
      </c>
      <c r="S688" t="s">
        <v>75</v>
      </c>
      <c r="T688" t="s">
        <v>75</v>
      </c>
      <c r="U688" t="s">
        <v>140</v>
      </c>
      <c r="V688" t="s">
        <v>77</v>
      </c>
      <c r="W688" t="s">
        <v>5571</v>
      </c>
      <c r="X688" t="s">
        <v>79</v>
      </c>
      <c r="Y688" t="s">
        <v>80</v>
      </c>
      <c r="Z688" t="s">
        <v>81</v>
      </c>
      <c r="AA688" t="s">
        <v>82</v>
      </c>
      <c r="AD688" t="s">
        <v>83</v>
      </c>
      <c r="AE688" t="s">
        <v>84</v>
      </c>
      <c r="AF688" s="1">
        <v>40238</v>
      </c>
      <c r="AG688" s="3">
        <v>24585016</v>
      </c>
      <c r="AH688" t="s">
        <v>5572</v>
      </c>
      <c r="AI688" s="1">
        <v>25347</v>
      </c>
      <c r="AJ688" t="s">
        <v>86</v>
      </c>
      <c r="AK688" t="s">
        <v>303</v>
      </c>
      <c r="AL688" t="s">
        <v>5573</v>
      </c>
      <c r="AM688" t="s">
        <v>5574</v>
      </c>
      <c r="AN688" t="str">
        <f t="shared" si="12"/>
        <v>CAHUATA ROZAS ABELARDO</v>
      </c>
      <c r="AO688" t="s">
        <v>90</v>
      </c>
      <c r="AP688" t="s">
        <v>100</v>
      </c>
      <c r="AQ688" t="s">
        <v>119</v>
      </c>
      <c r="AR688" t="s">
        <v>92</v>
      </c>
      <c r="AS688" t="s">
        <v>101</v>
      </c>
      <c r="AT688" t="s">
        <v>100</v>
      </c>
      <c r="AU688" t="s">
        <v>100</v>
      </c>
      <c r="AV688" t="s">
        <v>420</v>
      </c>
      <c r="AW688" t="s">
        <v>95</v>
      </c>
      <c r="AX688" t="s">
        <v>96</v>
      </c>
      <c r="AZ688" t="s">
        <v>5575</v>
      </c>
      <c r="BB688" t="s">
        <v>5576</v>
      </c>
      <c r="BC688" t="s">
        <v>5577</v>
      </c>
      <c r="BD688" t="s">
        <v>100</v>
      </c>
      <c r="BE688" t="s">
        <v>74</v>
      </c>
      <c r="BF688" t="s">
        <v>101</v>
      </c>
      <c r="BI688" t="s">
        <v>72</v>
      </c>
      <c r="BJ688" t="s">
        <v>74</v>
      </c>
    </row>
    <row r="689" spans="1:62" x14ac:dyDescent="0.25">
      <c r="A689" s="5">
        <f>COUNTIF($B$1:B689,REPORTE!$C$3)</f>
        <v>1</v>
      </c>
      <c r="B689" s="3">
        <v>201533</v>
      </c>
      <c r="C689" t="s">
        <v>59</v>
      </c>
      <c r="D689" t="s">
        <v>60</v>
      </c>
      <c r="E689" t="s">
        <v>61</v>
      </c>
      <c r="F689" t="s">
        <v>1701</v>
      </c>
      <c r="G689" t="s">
        <v>4006</v>
      </c>
      <c r="H689" t="s">
        <v>120</v>
      </c>
      <c r="I689" t="s">
        <v>65</v>
      </c>
      <c r="J689" t="s">
        <v>1881</v>
      </c>
      <c r="K689" t="s">
        <v>5559</v>
      </c>
      <c r="L689" t="s">
        <v>5560</v>
      </c>
      <c r="M689" t="s">
        <v>5561</v>
      </c>
      <c r="N689" t="s">
        <v>70</v>
      </c>
      <c r="O689" t="s">
        <v>5562</v>
      </c>
      <c r="P689" t="s">
        <v>72</v>
      </c>
      <c r="Q689" t="s">
        <v>5578</v>
      </c>
      <c r="R689" t="s">
        <v>74</v>
      </c>
      <c r="S689" t="s">
        <v>75</v>
      </c>
      <c r="T689" t="s">
        <v>75</v>
      </c>
      <c r="U689" t="s">
        <v>160</v>
      </c>
      <c r="V689" t="s">
        <v>77</v>
      </c>
      <c r="W689" t="s">
        <v>689</v>
      </c>
      <c r="X689" t="s">
        <v>181</v>
      </c>
      <c r="Y689" t="s">
        <v>143</v>
      </c>
      <c r="Z689" t="s">
        <v>81</v>
      </c>
      <c r="AA689" t="s">
        <v>82</v>
      </c>
      <c r="AD689" t="s">
        <v>83</v>
      </c>
      <c r="AE689" t="s">
        <v>84</v>
      </c>
      <c r="AF689" s="1">
        <v>36526</v>
      </c>
      <c r="AG689" s="3">
        <v>24672710</v>
      </c>
      <c r="AH689" t="s">
        <v>5579</v>
      </c>
      <c r="AI689" s="1">
        <v>21520</v>
      </c>
      <c r="AJ689" t="s">
        <v>86</v>
      </c>
      <c r="AK689" t="s">
        <v>5580</v>
      </c>
      <c r="AL689" t="s">
        <v>5581</v>
      </c>
      <c r="AM689" t="s">
        <v>5582</v>
      </c>
      <c r="AN689" t="str">
        <f t="shared" si="12"/>
        <v>MOSTAJO PEZO LUCIO WILLVER</v>
      </c>
      <c r="AO689" t="s">
        <v>92</v>
      </c>
      <c r="AP689" t="s">
        <v>100</v>
      </c>
      <c r="AQ689" t="s">
        <v>119</v>
      </c>
      <c r="AR689" t="s">
        <v>92</v>
      </c>
      <c r="AS689" t="s">
        <v>119</v>
      </c>
      <c r="AT689" t="s">
        <v>100</v>
      </c>
      <c r="AU689" t="s">
        <v>100</v>
      </c>
      <c r="AV689" t="s">
        <v>119</v>
      </c>
      <c r="AW689" t="s">
        <v>95</v>
      </c>
      <c r="AX689" t="s">
        <v>136</v>
      </c>
      <c r="AZ689" t="s">
        <v>119</v>
      </c>
      <c r="BB689" t="s">
        <v>5583</v>
      </c>
      <c r="BC689" t="s">
        <v>119</v>
      </c>
      <c r="BD689" t="s">
        <v>100</v>
      </c>
      <c r="BE689" t="s">
        <v>74</v>
      </c>
      <c r="BF689" t="s">
        <v>101</v>
      </c>
      <c r="BI689" t="s">
        <v>72</v>
      </c>
      <c r="BJ689" t="s">
        <v>74</v>
      </c>
    </row>
    <row r="690" spans="1:62" x14ac:dyDescent="0.25">
      <c r="A690" s="5">
        <f>COUNTIF($B$1:B690,REPORTE!$C$3)</f>
        <v>1</v>
      </c>
      <c r="B690" s="3">
        <v>201533</v>
      </c>
      <c r="C690" t="s">
        <v>59</v>
      </c>
      <c r="D690" t="s">
        <v>60</v>
      </c>
      <c r="E690" t="s">
        <v>61</v>
      </c>
      <c r="F690" t="s">
        <v>1701</v>
      </c>
      <c r="G690" t="s">
        <v>4006</v>
      </c>
      <c r="H690" t="s">
        <v>120</v>
      </c>
      <c r="I690" t="s">
        <v>65</v>
      </c>
      <c r="J690" t="s">
        <v>1881</v>
      </c>
      <c r="K690" t="s">
        <v>5559</v>
      </c>
      <c r="L690" t="s">
        <v>5560</v>
      </c>
      <c r="M690" t="s">
        <v>5561</v>
      </c>
      <c r="N690" t="s">
        <v>70</v>
      </c>
      <c r="O690" t="s">
        <v>5562</v>
      </c>
      <c r="P690" t="s">
        <v>72</v>
      </c>
      <c r="Q690" t="s">
        <v>5584</v>
      </c>
      <c r="R690" t="s">
        <v>74</v>
      </c>
      <c r="S690" t="s">
        <v>75</v>
      </c>
      <c r="T690" t="s">
        <v>75</v>
      </c>
      <c r="U690" t="s">
        <v>160</v>
      </c>
      <c r="V690" t="s">
        <v>77</v>
      </c>
      <c r="W690" t="s">
        <v>689</v>
      </c>
      <c r="X690" t="s">
        <v>181</v>
      </c>
      <c r="Y690" t="s">
        <v>143</v>
      </c>
      <c r="Z690" t="s">
        <v>81</v>
      </c>
      <c r="AA690" t="s">
        <v>82</v>
      </c>
      <c r="AD690" t="s">
        <v>83</v>
      </c>
      <c r="AE690" t="s">
        <v>84</v>
      </c>
      <c r="AF690" s="1">
        <v>36526</v>
      </c>
      <c r="AG690" s="3">
        <v>24661231</v>
      </c>
      <c r="AH690" t="s">
        <v>5585</v>
      </c>
      <c r="AI690" s="1">
        <v>22909</v>
      </c>
      <c r="AJ690" t="s">
        <v>111</v>
      </c>
      <c r="AK690" t="s">
        <v>5586</v>
      </c>
      <c r="AL690" t="s">
        <v>246</v>
      </c>
      <c r="AM690" t="s">
        <v>5587</v>
      </c>
      <c r="AN690" t="str">
        <f t="shared" si="12"/>
        <v>ANTESANA RAMOS SEHILA ROCSANA</v>
      </c>
      <c r="AO690" t="s">
        <v>92</v>
      </c>
      <c r="AP690" t="s">
        <v>100</v>
      </c>
      <c r="AQ690" t="s">
        <v>119</v>
      </c>
      <c r="AR690" t="s">
        <v>92</v>
      </c>
      <c r="AS690" t="s">
        <v>119</v>
      </c>
      <c r="AT690" t="s">
        <v>100</v>
      </c>
      <c r="AU690" t="s">
        <v>100</v>
      </c>
      <c r="AV690" t="s">
        <v>119</v>
      </c>
      <c r="AW690" t="s">
        <v>95</v>
      </c>
      <c r="AX690" t="s">
        <v>136</v>
      </c>
      <c r="AZ690" t="s">
        <v>119</v>
      </c>
      <c r="BB690" t="s">
        <v>5588</v>
      </c>
      <c r="BC690" t="s">
        <v>119</v>
      </c>
      <c r="BD690" t="s">
        <v>100</v>
      </c>
      <c r="BE690" t="s">
        <v>74</v>
      </c>
      <c r="BF690" t="s">
        <v>101</v>
      </c>
      <c r="BI690" t="s">
        <v>72</v>
      </c>
      <c r="BJ690" t="s">
        <v>74</v>
      </c>
    </row>
    <row r="691" spans="1:62" x14ac:dyDescent="0.25">
      <c r="A691" s="5">
        <f>COUNTIF($B$1:B691,REPORTE!$C$3)</f>
        <v>1</v>
      </c>
      <c r="B691" s="3">
        <v>201533</v>
      </c>
      <c r="C691" t="s">
        <v>59</v>
      </c>
      <c r="D691" t="s">
        <v>60</v>
      </c>
      <c r="E691" t="s">
        <v>61</v>
      </c>
      <c r="F691" t="s">
        <v>1701</v>
      </c>
      <c r="G691" t="s">
        <v>4006</v>
      </c>
      <c r="H691" t="s">
        <v>120</v>
      </c>
      <c r="I691" t="s">
        <v>65</v>
      </c>
      <c r="J691" t="s">
        <v>1881</v>
      </c>
      <c r="K691" t="s">
        <v>5559</v>
      </c>
      <c r="L691" t="s">
        <v>5560</v>
      </c>
      <c r="M691" t="s">
        <v>5561</v>
      </c>
      <c r="N691" t="s">
        <v>70</v>
      </c>
      <c r="O691" t="s">
        <v>5562</v>
      </c>
      <c r="P691" t="s">
        <v>72</v>
      </c>
      <c r="Q691" t="s">
        <v>5589</v>
      </c>
      <c r="R691" t="s">
        <v>74</v>
      </c>
      <c r="S691" t="s">
        <v>75</v>
      </c>
      <c r="T691" t="s">
        <v>75</v>
      </c>
      <c r="U691" t="s">
        <v>160</v>
      </c>
      <c r="V691" t="s">
        <v>77</v>
      </c>
      <c r="W691" t="s">
        <v>5590</v>
      </c>
      <c r="X691" t="s">
        <v>181</v>
      </c>
      <c r="Y691" t="s">
        <v>143</v>
      </c>
      <c r="Z691" t="s">
        <v>81</v>
      </c>
      <c r="AA691" t="s">
        <v>82</v>
      </c>
      <c r="AD691" t="s">
        <v>83</v>
      </c>
      <c r="AE691" t="s">
        <v>84</v>
      </c>
      <c r="AF691" s="1">
        <v>36526</v>
      </c>
      <c r="AG691" s="3">
        <v>24670924</v>
      </c>
      <c r="AH691" t="s">
        <v>5591</v>
      </c>
      <c r="AI691" s="1">
        <v>23819</v>
      </c>
      <c r="AJ691" t="s">
        <v>111</v>
      </c>
      <c r="AK691" t="s">
        <v>369</v>
      </c>
      <c r="AL691" t="s">
        <v>2641</v>
      </c>
      <c r="AM691" t="s">
        <v>5455</v>
      </c>
      <c r="AN691" t="str">
        <f t="shared" si="12"/>
        <v>APARICIO TAPIA CARMEN ROSA</v>
      </c>
      <c r="AO691" t="s">
        <v>92</v>
      </c>
      <c r="AP691" t="s">
        <v>100</v>
      </c>
      <c r="AQ691" t="s">
        <v>119</v>
      </c>
      <c r="AR691" t="s">
        <v>92</v>
      </c>
      <c r="AS691" t="s">
        <v>1301</v>
      </c>
      <c r="AT691" t="s">
        <v>100</v>
      </c>
      <c r="AU691" t="s">
        <v>100</v>
      </c>
      <c r="AV691" t="s">
        <v>119</v>
      </c>
      <c r="AW691" t="s">
        <v>95</v>
      </c>
      <c r="AX691" t="s">
        <v>136</v>
      </c>
      <c r="AZ691" t="s">
        <v>119</v>
      </c>
      <c r="BB691" t="s">
        <v>5592</v>
      </c>
      <c r="BC691" t="s">
        <v>119</v>
      </c>
      <c r="BD691" t="s">
        <v>100</v>
      </c>
      <c r="BE691" t="s">
        <v>74</v>
      </c>
      <c r="BF691" t="s">
        <v>101</v>
      </c>
      <c r="BI691" t="s">
        <v>72</v>
      </c>
      <c r="BJ691" t="s">
        <v>74</v>
      </c>
    </row>
    <row r="692" spans="1:62" x14ac:dyDescent="0.25">
      <c r="A692" s="5">
        <f>COUNTIF($B$1:B692,REPORTE!$C$3)</f>
        <v>1</v>
      </c>
      <c r="B692" s="3">
        <v>201533</v>
      </c>
      <c r="C692" t="s">
        <v>59</v>
      </c>
      <c r="D692" t="s">
        <v>60</v>
      </c>
      <c r="E692" t="s">
        <v>61</v>
      </c>
      <c r="F692" t="s">
        <v>1701</v>
      </c>
      <c r="G692" t="s">
        <v>4006</v>
      </c>
      <c r="H692" t="s">
        <v>120</v>
      </c>
      <c r="I692" t="s">
        <v>65</v>
      </c>
      <c r="J692" t="s">
        <v>1881</v>
      </c>
      <c r="K692" t="s">
        <v>5559</v>
      </c>
      <c r="L692" t="s">
        <v>5560</v>
      </c>
      <c r="M692" t="s">
        <v>5561</v>
      </c>
      <c r="N692" t="s">
        <v>70</v>
      </c>
      <c r="O692" t="s">
        <v>5562</v>
      </c>
      <c r="P692" t="s">
        <v>72</v>
      </c>
      <c r="Q692" t="s">
        <v>5593</v>
      </c>
      <c r="R692" t="s">
        <v>74</v>
      </c>
      <c r="S692" t="s">
        <v>75</v>
      </c>
      <c r="T692" t="s">
        <v>75</v>
      </c>
      <c r="U692" t="s">
        <v>160</v>
      </c>
      <c r="V692" t="s">
        <v>77</v>
      </c>
      <c r="W692" t="s">
        <v>689</v>
      </c>
      <c r="X692" t="s">
        <v>181</v>
      </c>
      <c r="Y692" t="s">
        <v>143</v>
      </c>
      <c r="Z692" t="s">
        <v>81</v>
      </c>
      <c r="AA692" t="s">
        <v>82</v>
      </c>
      <c r="AD692" t="s">
        <v>83</v>
      </c>
      <c r="AE692" t="s">
        <v>84</v>
      </c>
      <c r="AF692" s="1">
        <v>36526</v>
      </c>
      <c r="AG692" s="3">
        <v>24663034</v>
      </c>
      <c r="AH692" t="s">
        <v>5594</v>
      </c>
      <c r="AI692" s="1">
        <v>23812</v>
      </c>
      <c r="AJ692" t="s">
        <v>111</v>
      </c>
      <c r="AK692" t="s">
        <v>5595</v>
      </c>
      <c r="AL692" t="s">
        <v>5596</v>
      </c>
      <c r="AM692" t="s">
        <v>5597</v>
      </c>
      <c r="AN692" t="str">
        <f t="shared" si="12"/>
        <v>CASTELO MELO YANE EULOGIA</v>
      </c>
      <c r="AO692" t="s">
        <v>92</v>
      </c>
      <c r="AP692" t="s">
        <v>100</v>
      </c>
      <c r="AQ692" t="s">
        <v>119</v>
      </c>
      <c r="AR692" t="s">
        <v>92</v>
      </c>
      <c r="AS692" t="s">
        <v>119</v>
      </c>
      <c r="AT692" t="s">
        <v>100</v>
      </c>
      <c r="AU692" t="s">
        <v>100</v>
      </c>
      <c r="AV692" t="s">
        <v>119</v>
      </c>
      <c r="AW692" t="s">
        <v>95</v>
      </c>
      <c r="AX692" t="s">
        <v>136</v>
      </c>
      <c r="AZ692" t="s">
        <v>119</v>
      </c>
      <c r="BB692" t="s">
        <v>5598</v>
      </c>
      <c r="BC692" t="s">
        <v>119</v>
      </c>
      <c r="BD692" t="s">
        <v>100</v>
      </c>
      <c r="BE692" t="s">
        <v>74</v>
      </c>
      <c r="BF692" t="s">
        <v>101</v>
      </c>
      <c r="BI692" t="s">
        <v>72</v>
      </c>
      <c r="BJ692" t="s">
        <v>74</v>
      </c>
    </row>
    <row r="693" spans="1:62" x14ac:dyDescent="0.25">
      <c r="A693" s="5">
        <f>COUNTIF($B$1:B693,REPORTE!$C$3)</f>
        <v>1</v>
      </c>
      <c r="B693" s="3">
        <v>201533</v>
      </c>
      <c r="C693" t="s">
        <v>59</v>
      </c>
      <c r="D693" t="s">
        <v>60</v>
      </c>
      <c r="E693" t="s">
        <v>61</v>
      </c>
      <c r="F693" t="s">
        <v>1701</v>
      </c>
      <c r="G693" t="s">
        <v>4006</v>
      </c>
      <c r="H693" t="s">
        <v>120</v>
      </c>
      <c r="I693" t="s">
        <v>65</v>
      </c>
      <c r="J693" t="s">
        <v>1881</v>
      </c>
      <c r="K693" t="s">
        <v>5559</v>
      </c>
      <c r="L693" t="s">
        <v>5560</v>
      </c>
      <c r="M693" t="s">
        <v>5561</v>
      </c>
      <c r="N693" t="s">
        <v>70</v>
      </c>
      <c r="O693" t="s">
        <v>5562</v>
      </c>
      <c r="P693" t="s">
        <v>72</v>
      </c>
      <c r="Q693" t="s">
        <v>5599</v>
      </c>
      <c r="R693" t="s">
        <v>74</v>
      </c>
      <c r="S693" t="s">
        <v>75</v>
      </c>
      <c r="T693" t="s">
        <v>75</v>
      </c>
      <c r="U693" t="s">
        <v>160</v>
      </c>
      <c r="V693" t="s">
        <v>77</v>
      </c>
      <c r="W693" t="s">
        <v>5600</v>
      </c>
      <c r="X693" t="s">
        <v>181</v>
      </c>
      <c r="Y693" t="s">
        <v>143</v>
      </c>
      <c r="Z693" t="s">
        <v>81</v>
      </c>
      <c r="AA693" t="s">
        <v>82</v>
      </c>
      <c r="AD693" t="s">
        <v>83</v>
      </c>
      <c r="AE693" t="s">
        <v>84</v>
      </c>
      <c r="AF693" s="1">
        <v>36526</v>
      </c>
      <c r="AG693" s="3">
        <v>24660190</v>
      </c>
      <c r="AH693" t="s">
        <v>5601</v>
      </c>
      <c r="AI693" s="1">
        <v>23628</v>
      </c>
      <c r="AJ693" t="s">
        <v>86</v>
      </c>
      <c r="AK693" t="s">
        <v>210</v>
      </c>
      <c r="AL693" t="s">
        <v>264</v>
      </c>
      <c r="AM693" t="s">
        <v>4773</v>
      </c>
      <c r="AN693" t="str">
        <f t="shared" si="12"/>
        <v>CAHUANA QUISPE MAURO</v>
      </c>
      <c r="AO693" t="s">
        <v>92</v>
      </c>
      <c r="AP693" t="s">
        <v>100</v>
      </c>
      <c r="AQ693" t="s">
        <v>119</v>
      </c>
      <c r="AR693" t="s">
        <v>92</v>
      </c>
      <c r="AS693" t="s">
        <v>5602</v>
      </c>
      <c r="AT693" t="s">
        <v>100</v>
      </c>
      <c r="AU693" t="s">
        <v>100</v>
      </c>
      <c r="AV693" t="s">
        <v>119</v>
      </c>
      <c r="AW693" t="s">
        <v>95</v>
      </c>
      <c r="AX693" t="s">
        <v>136</v>
      </c>
      <c r="AZ693" t="s">
        <v>119</v>
      </c>
      <c r="BB693" t="s">
        <v>5603</v>
      </c>
      <c r="BC693" t="s">
        <v>119</v>
      </c>
      <c r="BD693" t="s">
        <v>100</v>
      </c>
      <c r="BE693" t="s">
        <v>74</v>
      </c>
      <c r="BF693" t="s">
        <v>101</v>
      </c>
      <c r="BI693" t="s">
        <v>72</v>
      </c>
      <c r="BJ693" t="s">
        <v>74</v>
      </c>
    </row>
    <row r="694" spans="1:62" x14ac:dyDescent="0.25">
      <c r="A694" s="5">
        <f>COUNTIF($B$1:B694,REPORTE!$C$3)</f>
        <v>1</v>
      </c>
      <c r="B694" s="3">
        <v>201533</v>
      </c>
      <c r="C694" t="s">
        <v>59</v>
      </c>
      <c r="D694" t="s">
        <v>60</v>
      </c>
      <c r="E694" t="s">
        <v>61</v>
      </c>
      <c r="F694" t="s">
        <v>1701</v>
      </c>
      <c r="G694" t="s">
        <v>4006</v>
      </c>
      <c r="H694" t="s">
        <v>120</v>
      </c>
      <c r="I694" t="s">
        <v>65</v>
      </c>
      <c r="J694" t="s">
        <v>1881</v>
      </c>
      <c r="K694" t="s">
        <v>5559</v>
      </c>
      <c r="L694" t="s">
        <v>5560</v>
      </c>
      <c r="M694" t="s">
        <v>5561</v>
      </c>
      <c r="N694" t="s">
        <v>70</v>
      </c>
      <c r="O694" t="s">
        <v>5562</v>
      </c>
      <c r="P694" t="s">
        <v>72</v>
      </c>
      <c r="Q694" t="s">
        <v>5604</v>
      </c>
      <c r="R694" t="s">
        <v>74</v>
      </c>
      <c r="S694" t="s">
        <v>75</v>
      </c>
      <c r="T694" t="s">
        <v>75</v>
      </c>
      <c r="U694" t="s">
        <v>160</v>
      </c>
      <c r="V694" t="s">
        <v>141</v>
      </c>
      <c r="W694" t="s">
        <v>5605</v>
      </c>
      <c r="X694" t="s">
        <v>74</v>
      </c>
      <c r="Y694" t="s">
        <v>143</v>
      </c>
      <c r="Z694" t="s">
        <v>81</v>
      </c>
      <c r="AA694" t="s">
        <v>82</v>
      </c>
      <c r="AB694" s="1">
        <v>44986</v>
      </c>
      <c r="AC694" s="1">
        <v>45291</v>
      </c>
      <c r="AD694" t="s">
        <v>83</v>
      </c>
      <c r="AE694" t="s">
        <v>146</v>
      </c>
      <c r="AF694" t="s">
        <v>100</v>
      </c>
      <c r="AG694" s="3">
        <v>76040242</v>
      </c>
      <c r="AH694" t="s">
        <v>5606</v>
      </c>
      <c r="AI694" s="1">
        <v>35866</v>
      </c>
      <c r="AJ694" t="s">
        <v>86</v>
      </c>
      <c r="AK694" t="s">
        <v>571</v>
      </c>
      <c r="AL694" t="s">
        <v>605</v>
      </c>
      <c r="AM694" t="s">
        <v>5607</v>
      </c>
      <c r="AN694" t="str">
        <f t="shared" si="12"/>
        <v>SUMIRE MAMANI CLEBER EDY</v>
      </c>
      <c r="AO694" t="s">
        <v>90</v>
      </c>
      <c r="AP694" s="1">
        <v>2</v>
      </c>
      <c r="AQ694" t="s">
        <v>119</v>
      </c>
      <c r="AR694" t="s">
        <v>279</v>
      </c>
      <c r="AS694" t="s">
        <v>101</v>
      </c>
      <c r="AT694" s="1">
        <v>2</v>
      </c>
      <c r="AU694" s="1">
        <v>2</v>
      </c>
      <c r="AV694" t="s">
        <v>296</v>
      </c>
      <c r="AW694" t="s">
        <v>101</v>
      </c>
      <c r="AX694" t="s">
        <v>200</v>
      </c>
      <c r="AY694" t="s">
        <v>153</v>
      </c>
      <c r="AZ694" t="s">
        <v>1990</v>
      </c>
      <c r="BA694" t="s">
        <v>155</v>
      </c>
      <c r="BB694" t="s">
        <v>5608</v>
      </c>
      <c r="BC694" t="s">
        <v>5609</v>
      </c>
      <c r="BD694" s="1">
        <v>44971</v>
      </c>
      <c r="BE694" t="s">
        <v>5610</v>
      </c>
      <c r="BF694" t="s">
        <v>74</v>
      </c>
      <c r="BI694" t="s">
        <v>72</v>
      </c>
      <c r="BJ694" t="s">
        <v>74</v>
      </c>
    </row>
    <row r="695" spans="1:62" x14ac:dyDescent="0.25">
      <c r="A695" s="5">
        <f>COUNTIF($B$1:B695,REPORTE!$C$3)</f>
        <v>1</v>
      </c>
      <c r="B695" s="3">
        <v>201525</v>
      </c>
      <c r="C695" t="s">
        <v>59</v>
      </c>
      <c r="D695" t="s">
        <v>60</v>
      </c>
      <c r="E695" t="s">
        <v>61</v>
      </c>
      <c r="F695" t="s">
        <v>1701</v>
      </c>
      <c r="G695" t="s">
        <v>4006</v>
      </c>
      <c r="H695" t="s">
        <v>120</v>
      </c>
      <c r="I695" t="s">
        <v>65</v>
      </c>
      <c r="J695" t="s">
        <v>1881</v>
      </c>
      <c r="K695" t="s">
        <v>5611</v>
      </c>
      <c r="L695" t="s">
        <v>5612</v>
      </c>
      <c r="M695" t="s">
        <v>5613</v>
      </c>
      <c r="N695" t="s">
        <v>70</v>
      </c>
      <c r="O695" t="s">
        <v>5614</v>
      </c>
      <c r="P695" t="s">
        <v>72</v>
      </c>
      <c r="Q695" t="s">
        <v>5615</v>
      </c>
      <c r="R695" t="s">
        <v>74</v>
      </c>
      <c r="S695" t="s">
        <v>75</v>
      </c>
      <c r="T695" t="s">
        <v>127</v>
      </c>
      <c r="U695" t="s">
        <v>128</v>
      </c>
      <c r="V695" t="s">
        <v>699</v>
      </c>
      <c r="W695" t="s">
        <v>5616</v>
      </c>
      <c r="X695" t="s">
        <v>701</v>
      </c>
      <c r="Y695" t="s">
        <v>702</v>
      </c>
      <c r="Z695" t="s">
        <v>131</v>
      </c>
      <c r="AA695" t="s">
        <v>703</v>
      </c>
      <c r="AB695" s="1">
        <v>44986</v>
      </c>
      <c r="AD695" t="s">
        <v>83</v>
      </c>
      <c r="AE695" t="s">
        <v>84</v>
      </c>
      <c r="AF695" s="1">
        <v>39874</v>
      </c>
      <c r="AG695" s="3">
        <v>24704321</v>
      </c>
      <c r="AH695" t="s">
        <v>5617</v>
      </c>
      <c r="AI695" s="1">
        <v>25396</v>
      </c>
      <c r="AJ695" t="s">
        <v>86</v>
      </c>
      <c r="AK695" t="s">
        <v>1970</v>
      </c>
      <c r="AL695" t="s">
        <v>264</v>
      </c>
      <c r="AM695" t="s">
        <v>5618</v>
      </c>
      <c r="AN695" t="str">
        <f t="shared" si="12"/>
        <v>CCOA QUISPE GUALBERTO</v>
      </c>
      <c r="AO695" t="s">
        <v>90</v>
      </c>
      <c r="AP695" t="s">
        <v>100</v>
      </c>
      <c r="AQ695" t="s">
        <v>119</v>
      </c>
      <c r="AR695" t="s">
        <v>92</v>
      </c>
      <c r="AS695" t="s">
        <v>119</v>
      </c>
      <c r="AT695" t="s">
        <v>100</v>
      </c>
      <c r="AU695" t="s">
        <v>100</v>
      </c>
      <c r="AV695" t="s">
        <v>119</v>
      </c>
      <c r="AW695" t="s">
        <v>95</v>
      </c>
      <c r="AX695" t="s">
        <v>96</v>
      </c>
      <c r="AZ695" t="s">
        <v>565</v>
      </c>
      <c r="BB695" t="s">
        <v>5619</v>
      </c>
      <c r="BC695" t="s">
        <v>5620</v>
      </c>
      <c r="BD695" t="s">
        <v>100</v>
      </c>
      <c r="BE695" t="s">
        <v>74</v>
      </c>
      <c r="BF695" t="s">
        <v>74</v>
      </c>
      <c r="BI695" t="s">
        <v>72</v>
      </c>
      <c r="BJ695" t="s">
        <v>74</v>
      </c>
    </row>
    <row r="696" spans="1:62" x14ac:dyDescent="0.25">
      <c r="A696" s="5">
        <f>COUNTIF($B$1:B696,REPORTE!$C$3)</f>
        <v>1</v>
      </c>
      <c r="B696" s="3">
        <v>201525</v>
      </c>
      <c r="C696" t="s">
        <v>59</v>
      </c>
      <c r="D696" t="s">
        <v>60</v>
      </c>
      <c r="E696" t="s">
        <v>61</v>
      </c>
      <c r="F696" t="s">
        <v>1701</v>
      </c>
      <c r="G696" t="s">
        <v>4006</v>
      </c>
      <c r="H696" t="s">
        <v>120</v>
      </c>
      <c r="I696" t="s">
        <v>65</v>
      </c>
      <c r="J696" t="s">
        <v>1881</v>
      </c>
      <c r="K696" t="s">
        <v>5611</v>
      </c>
      <c r="L696" t="s">
        <v>5612</v>
      </c>
      <c r="M696" t="s">
        <v>5613</v>
      </c>
      <c r="N696" t="s">
        <v>70</v>
      </c>
      <c r="O696" t="s">
        <v>5614</v>
      </c>
      <c r="P696" t="s">
        <v>72</v>
      </c>
      <c r="Q696" t="s">
        <v>5621</v>
      </c>
      <c r="R696" t="s">
        <v>74</v>
      </c>
      <c r="S696" t="s">
        <v>75</v>
      </c>
      <c r="T696" t="s">
        <v>75</v>
      </c>
      <c r="U696" t="s">
        <v>140</v>
      </c>
      <c r="V696" t="s">
        <v>141</v>
      </c>
      <c r="W696" t="s">
        <v>142</v>
      </c>
      <c r="X696" t="s">
        <v>74</v>
      </c>
      <c r="Y696" t="s">
        <v>143</v>
      </c>
      <c r="Z696" t="s">
        <v>4281</v>
      </c>
      <c r="AA696" t="s">
        <v>82</v>
      </c>
      <c r="AB696" s="1">
        <v>44987</v>
      </c>
      <c r="AC696" s="1">
        <v>45291</v>
      </c>
      <c r="AD696" t="s">
        <v>145</v>
      </c>
      <c r="AE696" t="s">
        <v>146</v>
      </c>
      <c r="AF696" t="s">
        <v>100</v>
      </c>
      <c r="AG696" s="3">
        <v>70849960</v>
      </c>
      <c r="AH696" t="s">
        <v>5622</v>
      </c>
      <c r="AI696" s="1">
        <v>34585</v>
      </c>
      <c r="AJ696" t="s">
        <v>86</v>
      </c>
      <c r="AK696" t="s">
        <v>286</v>
      </c>
      <c r="AL696" t="s">
        <v>2785</v>
      </c>
      <c r="AM696" t="s">
        <v>5623</v>
      </c>
      <c r="AN696" t="str">
        <f t="shared" si="12"/>
        <v>PALOMINO CAYO YAMPIEL JAVIER</v>
      </c>
      <c r="AO696" t="s">
        <v>90</v>
      </c>
      <c r="AP696" s="1">
        <v>2</v>
      </c>
      <c r="AQ696" t="s">
        <v>119</v>
      </c>
      <c r="AR696" t="s">
        <v>150</v>
      </c>
      <c r="AS696" t="s">
        <v>101</v>
      </c>
      <c r="AT696" s="1">
        <v>2</v>
      </c>
      <c r="AU696" s="1">
        <v>2</v>
      </c>
      <c r="AV696" t="s">
        <v>420</v>
      </c>
      <c r="AW696" t="s">
        <v>119</v>
      </c>
      <c r="AX696" t="s">
        <v>152</v>
      </c>
      <c r="AY696" t="s">
        <v>153</v>
      </c>
      <c r="AZ696" t="s">
        <v>154</v>
      </c>
      <c r="BA696" t="s">
        <v>155</v>
      </c>
      <c r="BB696" t="s">
        <v>5624</v>
      </c>
      <c r="BC696" t="s">
        <v>5625</v>
      </c>
      <c r="BD696" s="1">
        <v>44994</v>
      </c>
      <c r="BE696" t="s">
        <v>5626</v>
      </c>
      <c r="BF696" t="s">
        <v>74</v>
      </c>
      <c r="BI696" t="s">
        <v>72</v>
      </c>
      <c r="BJ696" t="s">
        <v>74</v>
      </c>
    </row>
    <row r="697" spans="1:62" x14ac:dyDescent="0.25">
      <c r="A697" s="5">
        <f>COUNTIF($B$1:B697,REPORTE!$C$3)</f>
        <v>1</v>
      </c>
      <c r="B697" s="3">
        <v>201525</v>
      </c>
      <c r="C697" t="s">
        <v>59</v>
      </c>
      <c r="D697" t="s">
        <v>60</v>
      </c>
      <c r="E697" t="s">
        <v>61</v>
      </c>
      <c r="F697" t="s">
        <v>1701</v>
      </c>
      <c r="G697" t="s">
        <v>4006</v>
      </c>
      <c r="H697" t="s">
        <v>120</v>
      </c>
      <c r="I697" t="s">
        <v>65</v>
      </c>
      <c r="J697" t="s">
        <v>1881</v>
      </c>
      <c r="K697" t="s">
        <v>5611</v>
      </c>
      <c r="L697" t="s">
        <v>5612</v>
      </c>
      <c r="M697" t="s">
        <v>5613</v>
      </c>
      <c r="N697" t="s">
        <v>70</v>
      </c>
      <c r="O697" t="s">
        <v>5614</v>
      </c>
      <c r="P697" t="s">
        <v>72</v>
      </c>
      <c r="Q697" t="s">
        <v>5627</v>
      </c>
      <c r="R697" t="s">
        <v>74</v>
      </c>
      <c r="S697" t="s">
        <v>75</v>
      </c>
      <c r="T697" t="s">
        <v>75</v>
      </c>
      <c r="U697" t="s">
        <v>160</v>
      </c>
      <c r="V697" t="s">
        <v>77</v>
      </c>
      <c r="W697" t="s">
        <v>5628</v>
      </c>
      <c r="X697" t="s">
        <v>108</v>
      </c>
      <c r="Y697" t="s">
        <v>109</v>
      </c>
      <c r="Z697" t="s">
        <v>81</v>
      </c>
      <c r="AA697" t="s">
        <v>82</v>
      </c>
      <c r="AD697" t="s">
        <v>83</v>
      </c>
      <c r="AE697" t="s">
        <v>84</v>
      </c>
      <c r="AF697" s="1">
        <v>36526</v>
      </c>
      <c r="AG697" s="3">
        <v>24677634</v>
      </c>
      <c r="AH697" t="s">
        <v>5629</v>
      </c>
      <c r="AI697" s="1">
        <v>21992</v>
      </c>
      <c r="AJ697" t="s">
        <v>86</v>
      </c>
      <c r="AK697" t="s">
        <v>2437</v>
      </c>
      <c r="AL697" t="s">
        <v>2346</v>
      </c>
      <c r="AM697" t="s">
        <v>5630</v>
      </c>
      <c r="AN697" t="str">
        <f t="shared" si="12"/>
        <v>MOSCOSO BRAVO JOSE ANGEL</v>
      </c>
      <c r="AO697" t="s">
        <v>92</v>
      </c>
      <c r="AP697" t="s">
        <v>100</v>
      </c>
      <c r="AQ697" t="s">
        <v>119</v>
      </c>
      <c r="AR697" t="s">
        <v>92</v>
      </c>
      <c r="AS697" t="s">
        <v>119</v>
      </c>
      <c r="AT697" t="s">
        <v>100</v>
      </c>
      <c r="AU697" t="s">
        <v>100</v>
      </c>
      <c r="AV697" t="s">
        <v>119</v>
      </c>
      <c r="AW697" t="s">
        <v>95</v>
      </c>
      <c r="AX697" t="s">
        <v>136</v>
      </c>
      <c r="AZ697" t="s">
        <v>119</v>
      </c>
      <c r="BB697" t="s">
        <v>5631</v>
      </c>
      <c r="BC697" t="s">
        <v>119</v>
      </c>
      <c r="BD697" t="s">
        <v>100</v>
      </c>
      <c r="BE697" t="s">
        <v>74</v>
      </c>
      <c r="BF697" t="s">
        <v>101</v>
      </c>
      <c r="BI697" t="s">
        <v>72</v>
      </c>
      <c r="BJ697" t="s">
        <v>74</v>
      </c>
    </row>
    <row r="698" spans="1:62" x14ac:dyDescent="0.25">
      <c r="A698" s="5">
        <f>COUNTIF($B$1:B698,REPORTE!$C$3)</f>
        <v>1</v>
      </c>
      <c r="B698" s="3">
        <v>201525</v>
      </c>
      <c r="C698" t="s">
        <v>59</v>
      </c>
      <c r="D698" t="s">
        <v>60</v>
      </c>
      <c r="E698" t="s">
        <v>61</v>
      </c>
      <c r="F698" t="s">
        <v>1701</v>
      </c>
      <c r="G698" t="s">
        <v>4006</v>
      </c>
      <c r="H698" t="s">
        <v>120</v>
      </c>
      <c r="I698" t="s">
        <v>65</v>
      </c>
      <c r="J698" t="s">
        <v>1881</v>
      </c>
      <c r="K698" t="s">
        <v>5611</v>
      </c>
      <c r="L698" t="s">
        <v>5612</v>
      </c>
      <c r="M698" t="s">
        <v>5613</v>
      </c>
      <c r="N698" t="s">
        <v>70</v>
      </c>
      <c r="O698" t="s">
        <v>5614</v>
      </c>
      <c r="P698" t="s">
        <v>72</v>
      </c>
      <c r="Q698" t="s">
        <v>5632</v>
      </c>
      <c r="R698" t="s">
        <v>74</v>
      </c>
      <c r="S698" t="s">
        <v>75</v>
      </c>
      <c r="T698" t="s">
        <v>75</v>
      </c>
      <c r="U698" t="s">
        <v>160</v>
      </c>
      <c r="V698" t="s">
        <v>77</v>
      </c>
      <c r="W698" t="s">
        <v>5633</v>
      </c>
      <c r="X698" t="s">
        <v>181</v>
      </c>
      <c r="Y698" t="s">
        <v>143</v>
      </c>
      <c r="Z698" t="s">
        <v>81</v>
      </c>
      <c r="AA698" t="s">
        <v>82</v>
      </c>
      <c r="AD698" t="s">
        <v>83</v>
      </c>
      <c r="AE698" t="s">
        <v>84</v>
      </c>
      <c r="AF698" s="1">
        <v>36526</v>
      </c>
      <c r="AG698" s="3">
        <v>24700148</v>
      </c>
      <c r="AH698" t="s">
        <v>5634</v>
      </c>
      <c r="AI698" s="1">
        <v>24571</v>
      </c>
      <c r="AJ698" t="s">
        <v>111</v>
      </c>
      <c r="AK698" t="s">
        <v>876</v>
      </c>
      <c r="AL698" t="s">
        <v>294</v>
      </c>
      <c r="AM698" t="s">
        <v>5635</v>
      </c>
      <c r="AN698" t="str">
        <f t="shared" ref="AN698:AN751" si="13">CONCATENATE(AK698," ",AL698," ",AM698)</f>
        <v>CRUZ ARAGON MARIA CLEOFE</v>
      </c>
      <c r="AO698" t="s">
        <v>92</v>
      </c>
      <c r="AP698" t="s">
        <v>100</v>
      </c>
      <c r="AQ698" t="s">
        <v>119</v>
      </c>
      <c r="AR698" t="s">
        <v>92</v>
      </c>
      <c r="AS698" t="s">
        <v>5636</v>
      </c>
      <c r="AT698" t="s">
        <v>100</v>
      </c>
      <c r="AU698" t="s">
        <v>100</v>
      </c>
      <c r="AV698" t="s">
        <v>119</v>
      </c>
      <c r="AW698" t="s">
        <v>95</v>
      </c>
      <c r="AX698" t="s">
        <v>136</v>
      </c>
      <c r="AZ698" t="s">
        <v>119</v>
      </c>
      <c r="BB698" t="s">
        <v>5637</v>
      </c>
      <c r="BC698" t="s">
        <v>119</v>
      </c>
      <c r="BD698" t="s">
        <v>100</v>
      </c>
      <c r="BE698" t="s">
        <v>74</v>
      </c>
      <c r="BF698" t="s">
        <v>101</v>
      </c>
      <c r="BI698" t="s">
        <v>72</v>
      </c>
      <c r="BJ698" t="s">
        <v>74</v>
      </c>
    </row>
    <row r="699" spans="1:62" x14ac:dyDescent="0.25">
      <c r="A699" s="5">
        <f>COUNTIF($B$1:B699,REPORTE!$C$3)</f>
        <v>1</v>
      </c>
      <c r="B699" s="3">
        <v>201525</v>
      </c>
      <c r="C699" t="s">
        <v>59</v>
      </c>
      <c r="D699" t="s">
        <v>60</v>
      </c>
      <c r="E699" t="s">
        <v>61</v>
      </c>
      <c r="F699" t="s">
        <v>1701</v>
      </c>
      <c r="G699" t="s">
        <v>4006</v>
      </c>
      <c r="H699" t="s">
        <v>120</v>
      </c>
      <c r="I699" t="s">
        <v>65</v>
      </c>
      <c r="J699" t="s">
        <v>1881</v>
      </c>
      <c r="K699" t="s">
        <v>5611</v>
      </c>
      <c r="L699" t="s">
        <v>5612</v>
      </c>
      <c r="M699" t="s">
        <v>5613</v>
      </c>
      <c r="N699" t="s">
        <v>70</v>
      </c>
      <c r="O699" t="s">
        <v>5614</v>
      </c>
      <c r="P699" t="s">
        <v>72</v>
      </c>
      <c r="Q699" t="s">
        <v>5638</v>
      </c>
      <c r="R699" t="s">
        <v>74</v>
      </c>
      <c r="S699" t="s">
        <v>75</v>
      </c>
      <c r="T699" t="s">
        <v>75</v>
      </c>
      <c r="U699" t="s">
        <v>160</v>
      </c>
      <c r="V699" t="s">
        <v>77</v>
      </c>
      <c r="W699" t="s">
        <v>689</v>
      </c>
      <c r="X699" t="s">
        <v>181</v>
      </c>
      <c r="Y699" t="s">
        <v>143</v>
      </c>
      <c r="Z699" t="s">
        <v>81</v>
      </c>
      <c r="AA699" t="s">
        <v>82</v>
      </c>
      <c r="AD699" t="s">
        <v>83</v>
      </c>
      <c r="AE699" t="s">
        <v>84</v>
      </c>
      <c r="AF699" s="1">
        <v>36526</v>
      </c>
      <c r="AG699" s="3">
        <v>24669969</v>
      </c>
      <c r="AH699" t="s">
        <v>5639</v>
      </c>
      <c r="AI699" s="1">
        <v>23059</v>
      </c>
      <c r="AJ699" t="s">
        <v>111</v>
      </c>
      <c r="AK699" t="s">
        <v>876</v>
      </c>
      <c r="AL699" t="s">
        <v>605</v>
      </c>
      <c r="AM699" t="s">
        <v>5640</v>
      </c>
      <c r="AN699" t="str">
        <f t="shared" si="13"/>
        <v>CRUZ MAMANI LIDIA JULIANA</v>
      </c>
      <c r="AO699" t="s">
        <v>92</v>
      </c>
      <c r="AP699" t="s">
        <v>100</v>
      </c>
      <c r="AQ699" t="s">
        <v>119</v>
      </c>
      <c r="AR699" t="s">
        <v>92</v>
      </c>
      <c r="AS699" t="s">
        <v>119</v>
      </c>
      <c r="AT699" t="s">
        <v>100</v>
      </c>
      <c r="AU699" t="s">
        <v>100</v>
      </c>
      <c r="AV699" t="s">
        <v>119</v>
      </c>
      <c r="AW699" t="s">
        <v>95</v>
      </c>
      <c r="AX699" t="s">
        <v>136</v>
      </c>
      <c r="AZ699" t="s">
        <v>119</v>
      </c>
      <c r="BB699" t="s">
        <v>5641</v>
      </c>
      <c r="BC699" t="s">
        <v>119</v>
      </c>
      <c r="BD699" t="s">
        <v>100</v>
      </c>
      <c r="BE699" t="s">
        <v>74</v>
      </c>
      <c r="BF699" t="s">
        <v>101</v>
      </c>
      <c r="BI699" t="s">
        <v>72</v>
      </c>
      <c r="BJ699" t="s">
        <v>74</v>
      </c>
    </row>
    <row r="700" spans="1:62" x14ac:dyDescent="0.25">
      <c r="A700" s="5">
        <f>COUNTIF($B$1:B700,REPORTE!$C$3)</f>
        <v>1</v>
      </c>
      <c r="B700" s="3">
        <v>201525</v>
      </c>
      <c r="C700" t="s">
        <v>59</v>
      </c>
      <c r="D700" t="s">
        <v>60</v>
      </c>
      <c r="E700" t="s">
        <v>61</v>
      </c>
      <c r="F700" t="s">
        <v>1701</v>
      </c>
      <c r="G700" t="s">
        <v>4006</v>
      </c>
      <c r="H700" t="s">
        <v>120</v>
      </c>
      <c r="I700" t="s">
        <v>65</v>
      </c>
      <c r="J700" t="s">
        <v>1881</v>
      </c>
      <c r="K700" t="s">
        <v>5611</v>
      </c>
      <c r="L700" t="s">
        <v>5612</v>
      </c>
      <c r="M700" t="s">
        <v>5613</v>
      </c>
      <c r="N700" t="s">
        <v>70</v>
      </c>
      <c r="O700" t="s">
        <v>5614</v>
      </c>
      <c r="P700" t="s">
        <v>72</v>
      </c>
      <c r="Q700" t="s">
        <v>5642</v>
      </c>
      <c r="R700" t="s">
        <v>74</v>
      </c>
      <c r="S700" t="s">
        <v>75</v>
      </c>
      <c r="T700" t="s">
        <v>75</v>
      </c>
      <c r="U700" t="s">
        <v>160</v>
      </c>
      <c r="V700" t="s">
        <v>77</v>
      </c>
      <c r="W700" t="s">
        <v>5643</v>
      </c>
      <c r="X700" t="s">
        <v>79</v>
      </c>
      <c r="Y700" t="s">
        <v>80</v>
      </c>
      <c r="Z700" t="s">
        <v>81</v>
      </c>
      <c r="AA700" t="s">
        <v>82</v>
      </c>
      <c r="AD700" t="s">
        <v>83</v>
      </c>
      <c r="AE700" t="s">
        <v>84</v>
      </c>
      <c r="AF700" s="1">
        <v>36526</v>
      </c>
      <c r="AG700" s="3">
        <v>23861738</v>
      </c>
      <c r="AH700" t="s">
        <v>5644</v>
      </c>
      <c r="AI700" s="1">
        <v>25691</v>
      </c>
      <c r="AJ700" t="s">
        <v>111</v>
      </c>
      <c r="AK700" t="s">
        <v>5645</v>
      </c>
      <c r="AL700" t="s">
        <v>1035</v>
      </c>
      <c r="AM700" t="s">
        <v>5646</v>
      </c>
      <c r="AN700" t="str">
        <f t="shared" si="13"/>
        <v>AEDO ACHAHUANCO ROCIO</v>
      </c>
      <c r="AO700" t="s">
        <v>92</v>
      </c>
      <c r="AP700" t="s">
        <v>100</v>
      </c>
      <c r="AQ700" t="s">
        <v>119</v>
      </c>
      <c r="AR700" t="s">
        <v>92</v>
      </c>
      <c r="AS700" t="s">
        <v>101</v>
      </c>
      <c r="AT700" t="s">
        <v>100</v>
      </c>
      <c r="AU700" t="s">
        <v>100</v>
      </c>
      <c r="AV700" t="s">
        <v>119</v>
      </c>
      <c r="AW700" t="s">
        <v>95</v>
      </c>
      <c r="AX700" t="s">
        <v>152</v>
      </c>
      <c r="AY700" t="s">
        <v>153</v>
      </c>
      <c r="AZ700" t="s">
        <v>119</v>
      </c>
      <c r="BA700" t="s">
        <v>661</v>
      </c>
      <c r="BB700" t="s">
        <v>5647</v>
      </c>
      <c r="BC700" t="s">
        <v>119</v>
      </c>
      <c r="BD700" t="s">
        <v>100</v>
      </c>
      <c r="BE700" t="s">
        <v>74</v>
      </c>
      <c r="BF700" t="s">
        <v>101</v>
      </c>
      <c r="BI700" t="s">
        <v>72</v>
      </c>
      <c r="BJ700" t="s">
        <v>74</v>
      </c>
    </row>
    <row r="701" spans="1:62" x14ac:dyDescent="0.25">
      <c r="A701" s="5">
        <f>COUNTIF($B$1:B701,REPORTE!$C$3)</f>
        <v>1</v>
      </c>
      <c r="B701" s="3">
        <v>201525</v>
      </c>
      <c r="C701" t="s">
        <v>59</v>
      </c>
      <c r="D701" t="s">
        <v>60</v>
      </c>
      <c r="E701" t="s">
        <v>61</v>
      </c>
      <c r="F701" t="s">
        <v>1701</v>
      </c>
      <c r="G701" t="s">
        <v>4006</v>
      </c>
      <c r="H701" t="s">
        <v>120</v>
      </c>
      <c r="I701" t="s">
        <v>65</v>
      </c>
      <c r="J701" t="s">
        <v>1881</v>
      </c>
      <c r="K701" t="s">
        <v>5611</v>
      </c>
      <c r="L701" t="s">
        <v>5612</v>
      </c>
      <c r="M701" t="s">
        <v>5613</v>
      </c>
      <c r="N701" t="s">
        <v>70</v>
      </c>
      <c r="O701" t="s">
        <v>5614</v>
      </c>
      <c r="P701" t="s">
        <v>72</v>
      </c>
      <c r="Q701" t="s">
        <v>5648</v>
      </c>
      <c r="R701" t="s">
        <v>74</v>
      </c>
      <c r="S701" t="s">
        <v>75</v>
      </c>
      <c r="T701" t="s">
        <v>75</v>
      </c>
      <c r="U701" t="s">
        <v>160</v>
      </c>
      <c r="V701" t="s">
        <v>77</v>
      </c>
      <c r="W701" t="s">
        <v>689</v>
      </c>
      <c r="X701" t="s">
        <v>181</v>
      </c>
      <c r="Y701" t="s">
        <v>143</v>
      </c>
      <c r="Z701" t="s">
        <v>81</v>
      </c>
      <c r="AA701" t="s">
        <v>82</v>
      </c>
      <c r="AD701" t="s">
        <v>83</v>
      </c>
      <c r="AE701" t="s">
        <v>84</v>
      </c>
      <c r="AF701" s="1">
        <v>36526</v>
      </c>
      <c r="AG701" s="3">
        <v>24662809</v>
      </c>
      <c r="AH701" t="s">
        <v>5649</v>
      </c>
      <c r="AI701" s="1">
        <v>23067</v>
      </c>
      <c r="AJ701" t="s">
        <v>111</v>
      </c>
      <c r="AK701" t="s">
        <v>2176</v>
      </c>
      <c r="AL701" t="s">
        <v>5650</v>
      </c>
      <c r="AM701" t="s">
        <v>5651</v>
      </c>
      <c r="AN701" t="str">
        <f t="shared" si="13"/>
        <v>FLORES MOLERO JULIA ISABEL</v>
      </c>
      <c r="AO701" t="s">
        <v>92</v>
      </c>
      <c r="AP701" t="s">
        <v>100</v>
      </c>
      <c r="AQ701" t="s">
        <v>119</v>
      </c>
      <c r="AR701" t="s">
        <v>92</v>
      </c>
      <c r="AS701" t="s">
        <v>119</v>
      </c>
      <c r="AT701" t="s">
        <v>100</v>
      </c>
      <c r="AU701" t="s">
        <v>100</v>
      </c>
      <c r="AV701" t="s">
        <v>119</v>
      </c>
      <c r="AW701" t="s">
        <v>95</v>
      </c>
      <c r="AX701" t="s">
        <v>136</v>
      </c>
      <c r="AZ701" t="s">
        <v>119</v>
      </c>
      <c r="BB701" t="s">
        <v>5652</v>
      </c>
      <c r="BC701" t="s">
        <v>5653</v>
      </c>
      <c r="BD701" t="s">
        <v>100</v>
      </c>
      <c r="BE701" t="s">
        <v>74</v>
      </c>
      <c r="BF701" t="s">
        <v>101</v>
      </c>
      <c r="BI701" t="s">
        <v>72</v>
      </c>
      <c r="BJ701" t="s">
        <v>74</v>
      </c>
    </row>
    <row r="702" spans="1:62" x14ac:dyDescent="0.25">
      <c r="A702" s="5">
        <f>COUNTIF($B$1:B702,REPORTE!$C$3)</f>
        <v>1</v>
      </c>
      <c r="B702" s="3">
        <v>201525</v>
      </c>
      <c r="C702" t="s">
        <v>59</v>
      </c>
      <c r="D702" t="s">
        <v>60</v>
      </c>
      <c r="E702" t="s">
        <v>61</v>
      </c>
      <c r="F702" t="s">
        <v>1701</v>
      </c>
      <c r="G702" t="s">
        <v>4006</v>
      </c>
      <c r="H702" t="s">
        <v>120</v>
      </c>
      <c r="I702" t="s">
        <v>65</v>
      </c>
      <c r="J702" t="s">
        <v>1881</v>
      </c>
      <c r="K702" t="s">
        <v>5611</v>
      </c>
      <c r="L702" t="s">
        <v>5612</v>
      </c>
      <c r="M702" t="s">
        <v>5613</v>
      </c>
      <c r="N702" t="s">
        <v>70</v>
      </c>
      <c r="O702" t="s">
        <v>5614</v>
      </c>
      <c r="P702" t="s">
        <v>72</v>
      </c>
      <c r="Q702" t="s">
        <v>5654</v>
      </c>
      <c r="R702" t="s">
        <v>74</v>
      </c>
      <c r="S702" t="s">
        <v>75</v>
      </c>
      <c r="T702" t="s">
        <v>75</v>
      </c>
      <c r="U702" t="s">
        <v>160</v>
      </c>
      <c r="V702" t="s">
        <v>77</v>
      </c>
      <c r="W702" t="s">
        <v>689</v>
      </c>
      <c r="X702" t="s">
        <v>79</v>
      </c>
      <c r="Y702" t="s">
        <v>80</v>
      </c>
      <c r="Z702" t="s">
        <v>81</v>
      </c>
      <c r="AA702" t="s">
        <v>82</v>
      </c>
      <c r="AD702" t="s">
        <v>83</v>
      </c>
      <c r="AE702" t="s">
        <v>84</v>
      </c>
      <c r="AF702" s="1">
        <v>36526</v>
      </c>
      <c r="AG702" s="3">
        <v>24699526</v>
      </c>
      <c r="AH702" t="s">
        <v>5655</v>
      </c>
      <c r="AI702" s="1">
        <v>23372</v>
      </c>
      <c r="AJ702" t="s">
        <v>111</v>
      </c>
      <c r="AK702" t="s">
        <v>1877</v>
      </c>
      <c r="AL702" t="s">
        <v>184</v>
      </c>
      <c r="AM702" t="s">
        <v>5656</v>
      </c>
      <c r="AN702" t="str">
        <f t="shared" si="13"/>
        <v>CORTEZ CAMA JUANA ZOILA</v>
      </c>
      <c r="AO702" t="s">
        <v>92</v>
      </c>
      <c r="AP702" t="s">
        <v>100</v>
      </c>
      <c r="AQ702" t="s">
        <v>119</v>
      </c>
      <c r="AR702" t="s">
        <v>92</v>
      </c>
      <c r="AS702" t="s">
        <v>119</v>
      </c>
      <c r="AT702" t="s">
        <v>100</v>
      </c>
      <c r="AU702" t="s">
        <v>100</v>
      </c>
      <c r="AV702" t="s">
        <v>119</v>
      </c>
      <c r="AW702" t="s">
        <v>95</v>
      </c>
      <c r="AX702" t="s">
        <v>136</v>
      </c>
      <c r="AZ702" t="s">
        <v>119</v>
      </c>
      <c r="BB702" t="s">
        <v>5657</v>
      </c>
      <c r="BC702" t="s">
        <v>119</v>
      </c>
      <c r="BD702" t="s">
        <v>100</v>
      </c>
      <c r="BE702" t="s">
        <v>74</v>
      </c>
      <c r="BF702" t="s">
        <v>101</v>
      </c>
      <c r="BI702" t="s">
        <v>72</v>
      </c>
      <c r="BJ702" t="s">
        <v>74</v>
      </c>
    </row>
    <row r="703" spans="1:62" x14ac:dyDescent="0.25">
      <c r="A703" s="5">
        <f>COUNTIF($B$1:B703,REPORTE!$C$3)</f>
        <v>1</v>
      </c>
      <c r="B703" s="3">
        <v>201525</v>
      </c>
      <c r="C703" t="s">
        <v>59</v>
      </c>
      <c r="D703" t="s">
        <v>60</v>
      </c>
      <c r="E703" t="s">
        <v>61</v>
      </c>
      <c r="F703" t="s">
        <v>1701</v>
      </c>
      <c r="G703" t="s">
        <v>4006</v>
      </c>
      <c r="H703" t="s">
        <v>120</v>
      </c>
      <c r="I703" t="s">
        <v>65</v>
      </c>
      <c r="J703" t="s">
        <v>1881</v>
      </c>
      <c r="K703" t="s">
        <v>5611</v>
      </c>
      <c r="L703" t="s">
        <v>5612</v>
      </c>
      <c r="M703" t="s">
        <v>5613</v>
      </c>
      <c r="N703" t="s">
        <v>70</v>
      </c>
      <c r="O703" t="s">
        <v>5614</v>
      </c>
      <c r="P703" t="s">
        <v>72</v>
      </c>
      <c r="Q703" t="s">
        <v>5658</v>
      </c>
      <c r="R703" t="s">
        <v>74</v>
      </c>
      <c r="S703" t="s">
        <v>75</v>
      </c>
      <c r="T703" t="s">
        <v>75</v>
      </c>
      <c r="U703" t="s">
        <v>160</v>
      </c>
      <c r="V703" t="s">
        <v>77</v>
      </c>
      <c r="W703" t="s">
        <v>2336</v>
      </c>
      <c r="X703" t="s">
        <v>181</v>
      </c>
      <c r="Y703" t="s">
        <v>143</v>
      </c>
      <c r="Z703" t="s">
        <v>81</v>
      </c>
      <c r="AA703" t="s">
        <v>82</v>
      </c>
      <c r="AD703" t="s">
        <v>83</v>
      </c>
      <c r="AE703" t="s">
        <v>84</v>
      </c>
      <c r="AF703" s="1">
        <v>36526</v>
      </c>
      <c r="AG703" s="3">
        <v>23844663</v>
      </c>
      <c r="AH703" t="s">
        <v>5659</v>
      </c>
      <c r="AI703" s="1">
        <v>24100</v>
      </c>
      <c r="AJ703" t="s">
        <v>86</v>
      </c>
      <c r="AK703" t="s">
        <v>2641</v>
      </c>
      <c r="AL703" t="s">
        <v>4494</v>
      </c>
      <c r="AM703" t="s">
        <v>5660</v>
      </c>
      <c r="AN703" t="str">
        <f t="shared" si="13"/>
        <v>TAPIA MEJIA MANUEL DELFIN</v>
      </c>
      <c r="AO703" t="s">
        <v>92</v>
      </c>
      <c r="AP703" t="s">
        <v>100</v>
      </c>
      <c r="AQ703" t="s">
        <v>119</v>
      </c>
      <c r="AR703" t="s">
        <v>92</v>
      </c>
      <c r="AS703" t="s">
        <v>119</v>
      </c>
      <c r="AT703" t="s">
        <v>100</v>
      </c>
      <c r="AU703" t="s">
        <v>100</v>
      </c>
      <c r="AV703" t="s">
        <v>119</v>
      </c>
      <c r="AW703" t="s">
        <v>95</v>
      </c>
      <c r="AX703" t="s">
        <v>136</v>
      </c>
      <c r="AZ703" t="s">
        <v>119</v>
      </c>
      <c r="BB703" t="s">
        <v>5661</v>
      </c>
      <c r="BC703" t="s">
        <v>119</v>
      </c>
      <c r="BD703" t="s">
        <v>100</v>
      </c>
      <c r="BE703" t="s">
        <v>74</v>
      </c>
      <c r="BF703" t="s">
        <v>101</v>
      </c>
      <c r="BI703" t="s">
        <v>72</v>
      </c>
      <c r="BJ703" t="s">
        <v>74</v>
      </c>
    </row>
    <row r="704" spans="1:62" x14ac:dyDescent="0.25">
      <c r="A704" s="5">
        <f>COUNTIF($B$1:B704,REPORTE!$C$3)</f>
        <v>1</v>
      </c>
      <c r="B704" s="3">
        <v>201525</v>
      </c>
      <c r="C704" t="s">
        <v>59</v>
      </c>
      <c r="D704" t="s">
        <v>60</v>
      </c>
      <c r="E704" t="s">
        <v>61</v>
      </c>
      <c r="F704" t="s">
        <v>1701</v>
      </c>
      <c r="G704" t="s">
        <v>4006</v>
      </c>
      <c r="H704" t="s">
        <v>120</v>
      </c>
      <c r="I704" t="s">
        <v>65</v>
      </c>
      <c r="J704" t="s">
        <v>1881</v>
      </c>
      <c r="K704" t="s">
        <v>5611</v>
      </c>
      <c r="L704" t="s">
        <v>5612</v>
      </c>
      <c r="M704" t="s">
        <v>5613</v>
      </c>
      <c r="N704" t="s">
        <v>70</v>
      </c>
      <c r="O704" t="s">
        <v>5614</v>
      </c>
      <c r="P704" t="s">
        <v>72</v>
      </c>
      <c r="Q704" t="s">
        <v>5662</v>
      </c>
      <c r="R704" t="s">
        <v>74</v>
      </c>
      <c r="S704" t="s">
        <v>75</v>
      </c>
      <c r="T704" t="s">
        <v>75</v>
      </c>
      <c r="U704" t="s">
        <v>160</v>
      </c>
      <c r="V704" t="s">
        <v>77</v>
      </c>
      <c r="W704" t="s">
        <v>689</v>
      </c>
      <c r="X704" t="s">
        <v>407</v>
      </c>
      <c r="Y704" t="s">
        <v>408</v>
      </c>
      <c r="Z704" t="s">
        <v>81</v>
      </c>
      <c r="AA704" t="s">
        <v>82</v>
      </c>
      <c r="AD704" t="s">
        <v>83</v>
      </c>
      <c r="AE704" t="s">
        <v>84</v>
      </c>
      <c r="AF704" s="1">
        <v>36526</v>
      </c>
      <c r="AG704" s="3">
        <v>24661239</v>
      </c>
      <c r="AH704" t="s">
        <v>5663</v>
      </c>
      <c r="AI704" s="1">
        <v>23365</v>
      </c>
      <c r="AJ704" t="s">
        <v>111</v>
      </c>
      <c r="AK704" t="s">
        <v>2018</v>
      </c>
      <c r="AL704" t="s">
        <v>5664</v>
      </c>
      <c r="AM704" t="s">
        <v>5665</v>
      </c>
      <c r="AN704" t="str">
        <f t="shared" si="13"/>
        <v>FLOREZ LEIVA RINA LUZ</v>
      </c>
      <c r="AO704" t="s">
        <v>92</v>
      </c>
      <c r="AP704" t="s">
        <v>100</v>
      </c>
      <c r="AQ704" t="s">
        <v>119</v>
      </c>
      <c r="AR704" t="s">
        <v>92</v>
      </c>
      <c r="AS704" t="s">
        <v>5666</v>
      </c>
      <c r="AT704" t="s">
        <v>100</v>
      </c>
      <c r="AU704" t="s">
        <v>100</v>
      </c>
      <c r="AV704" t="s">
        <v>119</v>
      </c>
      <c r="AW704" t="s">
        <v>95</v>
      </c>
      <c r="AX704" t="s">
        <v>136</v>
      </c>
      <c r="AZ704" t="s">
        <v>119</v>
      </c>
      <c r="BB704" t="s">
        <v>5667</v>
      </c>
      <c r="BC704" t="s">
        <v>119</v>
      </c>
      <c r="BD704" t="s">
        <v>100</v>
      </c>
      <c r="BE704" t="s">
        <v>74</v>
      </c>
      <c r="BF704" t="s">
        <v>101</v>
      </c>
      <c r="BI704" t="s">
        <v>72</v>
      </c>
      <c r="BJ704" t="s">
        <v>74</v>
      </c>
    </row>
    <row r="705" spans="1:62" x14ac:dyDescent="0.25">
      <c r="A705" s="5">
        <f>COUNTIF($B$1:B705,REPORTE!$C$3)</f>
        <v>1</v>
      </c>
      <c r="B705" s="3">
        <v>201525</v>
      </c>
      <c r="C705" t="s">
        <v>59</v>
      </c>
      <c r="D705" t="s">
        <v>60</v>
      </c>
      <c r="E705" t="s">
        <v>61</v>
      </c>
      <c r="F705" t="s">
        <v>1701</v>
      </c>
      <c r="G705" t="s">
        <v>4006</v>
      </c>
      <c r="H705" t="s">
        <v>120</v>
      </c>
      <c r="I705" t="s">
        <v>65</v>
      </c>
      <c r="J705" t="s">
        <v>1881</v>
      </c>
      <c r="K705" t="s">
        <v>5611</v>
      </c>
      <c r="L705" t="s">
        <v>5612</v>
      </c>
      <c r="M705" t="s">
        <v>5613</v>
      </c>
      <c r="N705" t="s">
        <v>70</v>
      </c>
      <c r="O705" t="s">
        <v>5614</v>
      </c>
      <c r="P705" t="s">
        <v>72</v>
      </c>
      <c r="Q705" t="s">
        <v>5668</v>
      </c>
      <c r="R705" t="s">
        <v>74</v>
      </c>
      <c r="S705" t="s">
        <v>75</v>
      </c>
      <c r="T705" t="s">
        <v>75</v>
      </c>
      <c r="U705" t="s">
        <v>160</v>
      </c>
      <c r="V705" t="s">
        <v>77</v>
      </c>
      <c r="W705" t="s">
        <v>689</v>
      </c>
      <c r="X705" t="s">
        <v>181</v>
      </c>
      <c r="Y705" t="s">
        <v>143</v>
      </c>
      <c r="Z705" t="s">
        <v>81</v>
      </c>
      <c r="AA705" t="s">
        <v>82</v>
      </c>
      <c r="AD705" t="s">
        <v>83</v>
      </c>
      <c r="AE705" t="s">
        <v>84</v>
      </c>
      <c r="AF705" s="1">
        <v>42979</v>
      </c>
      <c r="AG705" s="3">
        <v>24670860</v>
      </c>
      <c r="AH705" t="s">
        <v>5669</v>
      </c>
      <c r="AI705" s="1">
        <v>21515</v>
      </c>
      <c r="AJ705" t="s">
        <v>111</v>
      </c>
      <c r="AK705" t="s">
        <v>588</v>
      </c>
      <c r="AL705" t="s">
        <v>2476</v>
      </c>
      <c r="AM705" t="s">
        <v>5670</v>
      </c>
      <c r="AN705" t="str">
        <f t="shared" si="13"/>
        <v>CURO CUSI ALEJANDRINA</v>
      </c>
      <c r="AO705" t="s">
        <v>90</v>
      </c>
      <c r="AP705" s="1">
        <v>2</v>
      </c>
      <c r="AQ705" t="s">
        <v>5671</v>
      </c>
      <c r="AR705" t="s">
        <v>92</v>
      </c>
      <c r="AS705" t="s">
        <v>101</v>
      </c>
      <c r="AT705" t="s">
        <v>100</v>
      </c>
      <c r="AU705" t="s">
        <v>100</v>
      </c>
      <c r="AV705" t="s">
        <v>94</v>
      </c>
      <c r="AW705" t="s">
        <v>95</v>
      </c>
      <c r="AX705" t="s">
        <v>96</v>
      </c>
      <c r="AZ705" t="s">
        <v>5672</v>
      </c>
      <c r="BB705" t="s">
        <v>5673</v>
      </c>
      <c r="BC705" t="s">
        <v>119</v>
      </c>
      <c r="BD705" t="s">
        <v>100</v>
      </c>
      <c r="BE705" t="s">
        <v>74</v>
      </c>
      <c r="BF705" t="s">
        <v>101</v>
      </c>
      <c r="BI705" t="s">
        <v>72</v>
      </c>
      <c r="BJ705" t="s">
        <v>74</v>
      </c>
    </row>
    <row r="706" spans="1:62" x14ac:dyDescent="0.25">
      <c r="A706" s="5">
        <f>COUNTIF($B$1:B706,REPORTE!$C$3)</f>
        <v>1</v>
      </c>
      <c r="B706" s="3">
        <v>201525</v>
      </c>
      <c r="C706" t="s">
        <v>59</v>
      </c>
      <c r="D706" t="s">
        <v>60</v>
      </c>
      <c r="E706" t="s">
        <v>61</v>
      </c>
      <c r="F706" t="s">
        <v>1701</v>
      </c>
      <c r="G706" t="s">
        <v>4006</v>
      </c>
      <c r="H706" t="s">
        <v>120</v>
      </c>
      <c r="I706" t="s">
        <v>65</v>
      </c>
      <c r="J706" t="s">
        <v>1881</v>
      </c>
      <c r="K706" t="s">
        <v>5611</v>
      </c>
      <c r="L706" t="s">
        <v>5612</v>
      </c>
      <c r="M706" t="s">
        <v>5613</v>
      </c>
      <c r="N706" t="s">
        <v>70</v>
      </c>
      <c r="O706" t="s">
        <v>5614</v>
      </c>
      <c r="P706" t="s">
        <v>72</v>
      </c>
      <c r="Q706" t="s">
        <v>5674</v>
      </c>
      <c r="R706" t="s">
        <v>74</v>
      </c>
      <c r="S706" t="s">
        <v>75</v>
      </c>
      <c r="T706" t="s">
        <v>75</v>
      </c>
      <c r="U706" t="s">
        <v>160</v>
      </c>
      <c r="V706" t="s">
        <v>77</v>
      </c>
      <c r="W706" t="s">
        <v>5174</v>
      </c>
      <c r="X706" t="s">
        <v>79</v>
      </c>
      <c r="Y706" t="s">
        <v>80</v>
      </c>
      <c r="Z706" t="s">
        <v>81</v>
      </c>
      <c r="AA706" t="s">
        <v>82</v>
      </c>
      <c r="AD706" t="s">
        <v>83</v>
      </c>
      <c r="AE706" t="s">
        <v>84</v>
      </c>
      <c r="AF706" s="1">
        <v>36526</v>
      </c>
      <c r="AG706" s="3">
        <v>24710108</v>
      </c>
      <c r="AH706" t="s">
        <v>5675</v>
      </c>
      <c r="AI706" s="1">
        <v>24911</v>
      </c>
      <c r="AJ706" t="s">
        <v>111</v>
      </c>
      <c r="AK706" t="s">
        <v>2216</v>
      </c>
      <c r="AL706" t="s">
        <v>4066</v>
      </c>
      <c r="AM706" t="s">
        <v>5676</v>
      </c>
      <c r="AN706" t="str">
        <f t="shared" si="13"/>
        <v>PEREZ BARRIOS YONNY ELIZABET</v>
      </c>
      <c r="AO706" t="s">
        <v>92</v>
      </c>
      <c r="AP706" t="s">
        <v>100</v>
      </c>
      <c r="AQ706" t="s">
        <v>119</v>
      </c>
      <c r="AR706" t="s">
        <v>92</v>
      </c>
      <c r="AS706" t="s">
        <v>119</v>
      </c>
      <c r="AT706" t="s">
        <v>100</v>
      </c>
      <c r="AU706" t="s">
        <v>100</v>
      </c>
      <c r="AV706" t="s">
        <v>119</v>
      </c>
      <c r="AW706" t="s">
        <v>95</v>
      </c>
      <c r="AX706" t="s">
        <v>136</v>
      </c>
      <c r="AZ706" t="s">
        <v>119</v>
      </c>
      <c r="BB706" t="s">
        <v>5677</v>
      </c>
      <c r="BC706" t="s">
        <v>119</v>
      </c>
      <c r="BD706" t="s">
        <v>100</v>
      </c>
      <c r="BE706" t="s">
        <v>74</v>
      </c>
      <c r="BF706" t="s">
        <v>101</v>
      </c>
      <c r="BI706" t="s">
        <v>72</v>
      </c>
      <c r="BJ706" t="s">
        <v>74</v>
      </c>
    </row>
    <row r="707" spans="1:62" x14ac:dyDescent="0.25">
      <c r="A707" s="5">
        <f>COUNTIF($B$1:B707,REPORTE!$C$3)</f>
        <v>1</v>
      </c>
      <c r="B707" s="3">
        <v>201525</v>
      </c>
      <c r="C707" t="s">
        <v>59</v>
      </c>
      <c r="D707" t="s">
        <v>60</v>
      </c>
      <c r="E707" t="s">
        <v>61</v>
      </c>
      <c r="F707" t="s">
        <v>1701</v>
      </c>
      <c r="G707" t="s">
        <v>4006</v>
      </c>
      <c r="H707" t="s">
        <v>120</v>
      </c>
      <c r="I707" t="s">
        <v>65</v>
      </c>
      <c r="J707" t="s">
        <v>1881</v>
      </c>
      <c r="K707" t="s">
        <v>5611</v>
      </c>
      <c r="L707" t="s">
        <v>5612</v>
      </c>
      <c r="M707" t="s">
        <v>5613</v>
      </c>
      <c r="N707" t="s">
        <v>70</v>
      </c>
      <c r="O707" t="s">
        <v>5614</v>
      </c>
      <c r="P707" t="s">
        <v>72</v>
      </c>
      <c r="Q707" t="s">
        <v>5678</v>
      </c>
      <c r="R707" t="s">
        <v>74</v>
      </c>
      <c r="S707" t="s">
        <v>75</v>
      </c>
      <c r="T707" t="s">
        <v>75</v>
      </c>
      <c r="U707" t="s">
        <v>160</v>
      </c>
      <c r="V707" t="s">
        <v>141</v>
      </c>
      <c r="W707" t="s">
        <v>5679</v>
      </c>
      <c r="X707" t="s">
        <v>74</v>
      </c>
      <c r="Y707" t="s">
        <v>143</v>
      </c>
      <c r="Z707" t="s">
        <v>81</v>
      </c>
      <c r="AA707" t="s">
        <v>82</v>
      </c>
      <c r="AB707" s="1">
        <v>44986</v>
      </c>
      <c r="AC707" s="1">
        <v>45291</v>
      </c>
      <c r="AD707" t="s">
        <v>83</v>
      </c>
      <c r="AE707" t="s">
        <v>146</v>
      </c>
      <c r="AF707" t="s">
        <v>100</v>
      </c>
      <c r="AG707" s="3">
        <v>42396223</v>
      </c>
      <c r="AH707" t="s">
        <v>5680</v>
      </c>
      <c r="AI707" s="1">
        <v>30549</v>
      </c>
      <c r="AJ707" t="s">
        <v>86</v>
      </c>
      <c r="AK707" t="s">
        <v>653</v>
      </c>
      <c r="AL707" t="s">
        <v>5681</v>
      </c>
      <c r="AM707" t="s">
        <v>1521</v>
      </c>
      <c r="AN707" t="str">
        <f t="shared" si="13"/>
        <v>CONDE MAQQUE JUAN JOSE</v>
      </c>
      <c r="AO707" t="s">
        <v>90</v>
      </c>
      <c r="AP707" s="1">
        <v>2</v>
      </c>
      <c r="AQ707" t="s">
        <v>119</v>
      </c>
      <c r="AR707" t="s">
        <v>150</v>
      </c>
      <c r="AS707" t="s">
        <v>101</v>
      </c>
      <c r="AT707" s="1">
        <v>2</v>
      </c>
      <c r="AU707" s="1">
        <v>2</v>
      </c>
      <c r="AV707" t="s">
        <v>1638</v>
      </c>
      <c r="AW707" t="s">
        <v>101</v>
      </c>
      <c r="AX707" t="s">
        <v>200</v>
      </c>
      <c r="AY707" t="s">
        <v>153</v>
      </c>
      <c r="AZ707" t="s">
        <v>1990</v>
      </c>
      <c r="BA707" t="s">
        <v>155</v>
      </c>
      <c r="BB707" t="s">
        <v>5682</v>
      </c>
      <c r="BC707" t="s">
        <v>5683</v>
      </c>
      <c r="BD707" s="1">
        <v>44985</v>
      </c>
      <c r="BE707" t="s">
        <v>5684</v>
      </c>
      <c r="BF707" t="s">
        <v>74</v>
      </c>
      <c r="BI707" t="s">
        <v>72</v>
      </c>
      <c r="BJ707" t="s">
        <v>74</v>
      </c>
    </row>
    <row r="708" spans="1:62" x14ac:dyDescent="0.25">
      <c r="A708" s="5">
        <f>COUNTIF($B$1:B708,REPORTE!$C$3)</f>
        <v>1</v>
      </c>
      <c r="B708" s="3">
        <v>201525</v>
      </c>
      <c r="C708" t="s">
        <v>59</v>
      </c>
      <c r="D708" t="s">
        <v>60</v>
      </c>
      <c r="E708" t="s">
        <v>61</v>
      </c>
      <c r="F708" t="s">
        <v>1701</v>
      </c>
      <c r="G708" t="s">
        <v>4006</v>
      </c>
      <c r="H708" t="s">
        <v>120</v>
      </c>
      <c r="I708" t="s">
        <v>65</v>
      </c>
      <c r="J708" t="s">
        <v>1881</v>
      </c>
      <c r="K708" t="s">
        <v>5611</v>
      </c>
      <c r="L708" t="s">
        <v>5612</v>
      </c>
      <c r="M708" t="s">
        <v>5613</v>
      </c>
      <c r="N708" t="s">
        <v>70</v>
      </c>
      <c r="O708" t="s">
        <v>5614</v>
      </c>
      <c r="P708" t="s">
        <v>72</v>
      </c>
      <c r="Q708" t="s">
        <v>5685</v>
      </c>
      <c r="R708" t="s">
        <v>74</v>
      </c>
      <c r="S708" t="s">
        <v>75</v>
      </c>
      <c r="T708" t="s">
        <v>75</v>
      </c>
      <c r="U708" t="s">
        <v>160</v>
      </c>
      <c r="V708" t="s">
        <v>77</v>
      </c>
      <c r="W708" t="s">
        <v>2798</v>
      </c>
      <c r="X708" t="s">
        <v>181</v>
      </c>
      <c r="Y708" t="s">
        <v>143</v>
      </c>
      <c r="Z708" t="s">
        <v>81</v>
      </c>
      <c r="AA708" t="s">
        <v>82</v>
      </c>
      <c r="AD708" t="s">
        <v>83</v>
      </c>
      <c r="AE708" t="s">
        <v>84</v>
      </c>
      <c r="AF708" s="1">
        <v>36526</v>
      </c>
      <c r="AG708" s="3">
        <v>24574908</v>
      </c>
      <c r="AH708" t="s">
        <v>5686</v>
      </c>
      <c r="AI708" s="1">
        <v>22471</v>
      </c>
      <c r="AJ708" t="s">
        <v>86</v>
      </c>
      <c r="AK708" t="s">
        <v>293</v>
      </c>
      <c r="AL708" t="s">
        <v>357</v>
      </c>
      <c r="AM708" t="s">
        <v>5687</v>
      </c>
      <c r="AN708" t="str">
        <f t="shared" si="13"/>
        <v>CHECCORI VILCA ISAAC</v>
      </c>
      <c r="AO708" t="s">
        <v>92</v>
      </c>
      <c r="AP708" t="s">
        <v>100</v>
      </c>
      <c r="AQ708" t="s">
        <v>119</v>
      </c>
      <c r="AR708" t="s">
        <v>92</v>
      </c>
      <c r="AS708" t="s">
        <v>119</v>
      </c>
      <c r="AT708" t="s">
        <v>100</v>
      </c>
      <c r="AU708" t="s">
        <v>100</v>
      </c>
      <c r="AV708" t="s">
        <v>119</v>
      </c>
      <c r="AW708" t="s">
        <v>95</v>
      </c>
      <c r="AX708" t="s">
        <v>136</v>
      </c>
      <c r="AZ708" t="s">
        <v>119</v>
      </c>
      <c r="BB708" t="s">
        <v>5688</v>
      </c>
      <c r="BC708" t="s">
        <v>119</v>
      </c>
      <c r="BD708" t="s">
        <v>100</v>
      </c>
      <c r="BE708" t="s">
        <v>74</v>
      </c>
      <c r="BF708" t="s">
        <v>101</v>
      </c>
      <c r="BI708" t="s">
        <v>72</v>
      </c>
      <c r="BJ708" t="s">
        <v>74</v>
      </c>
    </row>
    <row r="709" spans="1:62" x14ac:dyDescent="0.25">
      <c r="A709" s="5">
        <f>COUNTIF($B$1:B709,REPORTE!$C$3)</f>
        <v>1</v>
      </c>
      <c r="B709" s="3">
        <v>201525</v>
      </c>
      <c r="C709" t="s">
        <v>59</v>
      </c>
      <c r="D709" t="s">
        <v>60</v>
      </c>
      <c r="E709" t="s">
        <v>61</v>
      </c>
      <c r="F709" t="s">
        <v>1701</v>
      </c>
      <c r="G709" t="s">
        <v>4006</v>
      </c>
      <c r="H709" t="s">
        <v>120</v>
      </c>
      <c r="I709" t="s">
        <v>65</v>
      </c>
      <c r="J709" t="s">
        <v>1881</v>
      </c>
      <c r="K709" t="s">
        <v>5611</v>
      </c>
      <c r="L709" t="s">
        <v>5612</v>
      </c>
      <c r="M709" t="s">
        <v>5613</v>
      </c>
      <c r="N709" t="s">
        <v>70</v>
      </c>
      <c r="O709" t="s">
        <v>5614</v>
      </c>
      <c r="P709" t="s">
        <v>72</v>
      </c>
      <c r="Q709" t="s">
        <v>5689</v>
      </c>
      <c r="R709" t="s">
        <v>74</v>
      </c>
      <c r="S709" t="s">
        <v>75</v>
      </c>
      <c r="T709" t="s">
        <v>75</v>
      </c>
      <c r="U709" t="s">
        <v>160</v>
      </c>
      <c r="V709" t="s">
        <v>77</v>
      </c>
      <c r="W709" t="s">
        <v>2798</v>
      </c>
      <c r="X709" t="s">
        <v>407</v>
      </c>
      <c r="Y709" t="s">
        <v>408</v>
      </c>
      <c r="Z709" t="s">
        <v>81</v>
      </c>
      <c r="AA709" t="s">
        <v>82</v>
      </c>
      <c r="AD709" t="s">
        <v>83</v>
      </c>
      <c r="AE709" t="s">
        <v>84</v>
      </c>
      <c r="AF709" s="1">
        <v>36526</v>
      </c>
      <c r="AG709" s="3">
        <v>24703138</v>
      </c>
      <c r="AH709" t="s">
        <v>5690</v>
      </c>
      <c r="AI709" s="1">
        <v>25519</v>
      </c>
      <c r="AJ709" t="s">
        <v>111</v>
      </c>
      <c r="AK709" t="s">
        <v>5691</v>
      </c>
      <c r="AL709" t="s">
        <v>766</v>
      </c>
      <c r="AM709" t="s">
        <v>5017</v>
      </c>
      <c r="AN709" t="str">
        <f t="shared" si="13"/>
        <v>ARONACA CUNO JUDITH</v>
      </c>
      <c r="AO709" t="s">
        <v>92</v>
      </c>
      <c r="AP709" t="s">
        <v>100</v>
      </c>
      <c r="AQ709" t="s">
        <v>119</v>
      </c>
      <c r="AR709" t="s">
        <v>92</v>
      </c>
      <c r="AS709" t="s">
        <v>119</v>
      </c>
      <c r="AT709" t="s">
        <v>100</v>
      </c>
      <c r="AU709" t="s">
        <v>100</v>
      </c>
      <c r="AV709" t="s">
        <v>119</v>
      </c>
      <c r="AW709" t="s">
        <v>95</v>
      </c>
      <c r="AX709" t="s">
        <v>136</v>
      </c>
      <c r="AZ709" t="s">
        <v>119</v>
      </c>
      <c r="BB709" t="s">
        <v>5692</v>
      </c>
      <c r="BC709" t="s">
        <v>5693</v>
      </c>
      <c r="BD709" t="s">
        <v>100</v>
      </c>
      <c r="BE709" t="s">
        <v>74</v>
      </c>
      <c r="BF709" t="s">
        <v>101</v>
      </c>
      <c r="BI709" t="s">
        <v>72</v>
      </c>
      <c r="BJ709" t="s">
        <v>74</v>
      </c>
    </row>
    <row r="710" spans="1:62" x14ac:dyDescent="0.25">
      <c r="A710" s="5">
        <f>COUNTIF($B$1:B710,REPORTE!$C$3)</f>
        <v>1</v>
      </c>
      <c r="B710" s="3">
        <v>201525</v>
      </c>
      <c r="C710" t="s">
        <v>59</v>
      </c>
      <c r="D710" t="s">
        <v>60</v>
      </c>
      <c r="E710" t="s">
        <v>61</v>
      </c>
      <c r="F710" t="s">
        <v>1701</v>
      </c>
      <c r="G710" t="s">
        <v>4006</v>
      </c>
      <c r="H710" t="s">
        <v>120</v>
      </c>
      <c r="I710" t="s">
        <v>65</v>
      </c>
      <c r="J710" t="s">
        <v>1881</v>
      </c>
      <c r="K710" t="s">
        <v>5611</v>
      </c>
      <c r="L710" t="s">
        <v>5612</v>
      </c>
      <c r="M710" t="s">
        <v>5613</v>
      </c>
      <c r="N710" t="s">
        <v>70</v>
      </c>
      <c r="O710" t="s">
        <v>5614</v>
      </c>
      <c r="P710" t="s">
        <v>72</v>
      </c>
      <c r="Q710" t="s">
        <v>5694</v>
      </c>
      <c r="R710" t="s">
        <v>74</v>
      </c>
      <c r="S710" t="s">
        <v>75</v>
      </c>
      <c r="T710" t="s">
        <v>75</v>
      </c>
      <c r="U710" t="s">
        <v>160</v>
      </c>
      <c r="V710" t="s">
        <v>77</v>
      </c>
      <c r="W710" t="s">
        <v>5174</v>
      </c>
      <c r="X710" t="s">
        <v>181</v>
      </c>
      <c r="Y710" t="s">
        <v>143</v>
      </c>
      <c r="Z710" t="s">
        <v>81</v>
      </c>
      <c r="AA710" t="s">
        <v>82</v>
      </c>
      <c r="AD710" t="s">
        <v>83</v>
      </c>
      <c r="AE710" t="s">
        <v>84</v>
      </c>
      <c r="AF710" s="1">
        <v>36526</v>
      </c>
      <c r="AG710" s="3">
        <v>23881017</v>
      </c>
      <c r="AH710" t="s">
        <v>5695</v>
      </c>
      <c r="AI710" s="1">
        <v>22780</v>
      </c>
      <c r="AJ710" t="s">
        <v>86</v>
      </c>
      <c r="AK710" t="s">
        <v>842</v>
      </c>
      <c r="AL710" t="s">
        <v>842</v>
      </c>
      <c r="AM710" t="s">
        <v>5696</v>
      </c>
      <c r="AN710" t="str">
        <f t="shared" si="13"/>
        <v>CONDORI CONDORI RAMIRO</v>
      </c>
      <c r="AO710" t="s">
        <v>92</v>
      </c>
      <c r="AP710" t="s">
        <v>100</v>
      </c>
      <c r="AQ710" t="s">
        <v>119</v>
      </c>
      <c r="AR710" t="s">
        <v>92</v>
      </c>
      <c r="AS710" t="s">
        <v>119</v>
      </c>
      <c r="AT710" t="s">
        <v>100</v>
      </c>
      <c r="AU710" t="s">
        <v>100</v>
      </c>
      <c r="AV710" t="s">
        <v>119</v>
      </c>
      <c r="AW710" t="s">
        <v>95</v>
      </c>
      <c r="AX710" t="s">
        <v>136</v>
      </c>
      <c r="AZ710" t="s">
        <v>119</v>
      </c>
      <c r="BB710" t="s">
        <v>5697</v>
      </c>
      <c r="BC710" t="s">
        <v>119</v>
      </c>
      <c r="BD710" t="s">
        <v>100</v>
      </c>
      <c r="BE710" t="s">
        <v>74</v>
      </c>
      <c r="BF710" t="s">
        <v>101</v>
      </c>
      <c r="BI710" t="s">
        <v>72</v>
      </c>
      <c r="BJ710" t="s">
        <v>74</v>
      </c>
    </row>
    <row r="711" spans="1:62" x14ac:dyDescent="0.25">
      <c r="A711" s="5">
        <f>COUNTIF($B$1:B711,REPORTE!$C$3)</f>
        <v>1</v>
      </c>
      <c r="B711" s="3">
        <v>201525</v>
      </c>
      <c r="C711" t="s">
        <v>59</v>
      </c>
      <c r="D711" t="s">
        <v>60</v>
      </c>
      <c r="E711" t="s">
        <v>61</v>
      </c>
      <c r="F711" t="s">
        <v>1701</v>
      </c>
      <c r="G711" t="s">
        <v>4006</v>
      </c>
      <c r="H711" t="s">
        <v>120</v>
      </c>
      <c r="I711" t="s">
        <v>65</v>
      </c>
      <c r="J711" t="s">
        <v>1881</v>
      </c>
      <c r="K711" t="s">
        <v>5611</v>
      </c>
      <c r="L711" t="s">
        <v>5612</v>
      </c>
      <c r="M711" t="s">
        <v>5613</v>
      </c>
      <c r="N711" t="s">
        <v>70</v>
      </c>
      <c r="O711" t="s">
        <v>5614</v>
      </c>
      <c r="P711" t="s">
        <v>72</v>
      </c>
      <c r="Q711" t="s">
        <v>5698</v>
      </c>
      <c r="R711" t="s">
        <v>74</v>
      </c>
      <c r="S711" t="s">
        <v>75</v>
      </c>
      <c r="T711" t="s">
        <v>75</v>
      </c>
      <c r="U711" t="s">
        <v>160</v>
      </c>
      <c r="V711" t="s">
        <v>77</v>
      </c>
      <c r="W711" t="s">
        <v>5699</v>
      </c>
      <c r="X711" t="s">
        <v>181</v>
      </c>
      <c r="Y711" t="s">
        <v>143</v>
      </c>
      <c r="Z711" t="s">
        <v>81</v>
      </c>
      <c r="AA711" t="s">
        <v>82</v>
      </c>
      <c r="AD711" t="s">
        <v>83</v>
      </c>
      <c r="AE711" t="s">
        <v>84</v>
      </c>
      <c r="AF711" s="1">
        <v>24446</v>
      </c>
      <c r="AG711" s="3">
        <v>24702039</v>
      </c>
      <c r="AH711" t="s">
        <v>5700</v>
      </c>
      <c r="AI711" s="1">
        <v>24446</v>
      </c>
      <c r="AJ711" t="s">
        <v>111</v>
      </c>
      <c r="AK711" t="s">
        <v>264</v>
      </c>
      <c r="AL711" t="s">
        <v>1548</v>
      </c>
      <c r="AM711" t="s">
        <v>5701</v>
      </c>
      <c r="AN711" t="str">
        <f t="shared" si="13"/>
        <v>QUISPE MEDINA YOLANDA</v>
      </c>
      <c r="AO711" t="s">
        <v>166</v>
      </c>
      <c r="AP711" s="1">
        <v>34193</v>
      </c>
      <c r="AQ711" t="s">
        <v>5702</v>
      </c>
      <c r="AR711" t="s">
        <v>168</v>
      </c>
      <c r="AS711" t="s">
        <v>5703</v>
      </c>
      <c r="AT711" s="1">
        <v>34193</v>
      </c>
      <c r="AU711" s="1">
        <v>34193</v>
      </c>
      <c r="AV711" t="s">
        <v>94</v>
      </c>
      <c r="AW711" t="s">
        <v>95</v>
      </c>
      <c r="AX711" t="s">
        <v>96</v>
      </c>
      <c r="AZ711" t="s">
        <v>5704</v>
      </c>
      <c r="BB711" t="s">
        <v>5705</v>
      </c>
      <c r="BC711" t="s">
        <v>5706</v>
      </c>
      <c r="BD711" t="s">
        <v>100</v>
      </c>
      <c r="BE711" t="s">
        <v>74</v>
      </c>
      <c r="BF711" t="s">
        <v>101</v>
      </c>
      <c r="BI711" t="s">
        <v>72</v>
      </c>
      <c r="BJ711" t="s">
        <v>74</v>
      </c>
    </row>
    <row r="712" spans="1:62" x14ac:dyDescent="0.25">
      <c r="A712" s="5">
        <f>COUNTIF($B$1:B712,REPORTE!$C$3)</f>
        <v>1</v>
      </c>
      <c r="B712" s="3">
        <v>201525</v>
      </c>
      <c r="C712" t="s">
        <v>59</v>
      </c>
      <c r="D712" t="s">
        <v>60</v>
      </c>
      <c r="E712" t="s">
        <v>61</v>
      </c>
      <c r="F712" t="s">
        <v>1701</v>
      </c>
      <c r="G712" t="s">
        <v>4006</v>
      </c>
      <c r="H712" t="s">
        <v>120</v>
      </c>
      <c r="I712" t="s">
        <v>65</v>
      </c>
      <c r="J712" t="s">
        <v>1881</v>
      </c>
      <c r="K712" t="s">
        <v>5611</v>
      </c>
      <c r="L712" t="s">
        <v>5612</v>
      </c>
      <c r="M712" t="s">
        <v>5613</v>
      </c>
      <c r="N712" t="s">
        <v>70</v>
      </c>
      <c r="O712" t="s">
        <v>5614</v>
      </c>
      <c r="P712" t="s">
        <v>72</v>
      </c>
      <c r="Q712" t="s">
        <v>5707</v>
      </c>
      <c r="R712" t="s">
        <v>74</v>
      </c>
      <c r="S712" t="s">
        <v>75</v>
      </c>
      <c r="T712" t="s">
        <v>75</v>
      </c>
      <c r="U712" t="s">
        <v>160</v>
      </c>
      <c r="V712" t="s">
        <v>77</v>
      </c>
      <c r="W712" t="s">
        <v>689</v>
      </c>
      <c r="X712" t="s">
        <v>181</v>
      </c>
      <c r="Y712" t="s">
        <v>143</v>
      </c>
      <c r="Z712" t="s">
        <v>81</v>
      </c>
      <c r="AA712" t="s">
        <v>82</v>
      </c>
      <c r="AD712" t="s">
        <v>83</v>
      </c>
      <c r="AE712" t="s">
        <v>84</v>
      </c>
      <c r="AF712" s="1">
        <v>36526</v>
      </c>
      <c r="AG712" s="3">
        <v>24669222</v>
      </c>
      <c r="AH712" t="s">
        <v>5708</v>
      </c>
      <c r="AI712" s="1">
        <v>23690</v>
      </c>
      <c r="AJ712" t="s">
        <v>86</v>
      </c>
      <c r="AK712" t="s">
        <v>1489</v>
      </c>
      <c r="AL712" t="s">
        <v>194</v>
      </c>
      <c r="AM712" t="s">
        <v>1866</v>
      </c>
      <c r="AN712" t="str">
        <f t="shared" si="13"/>
        <v>MENDOZA CANAHUIRE CLAUDIO</v>
      </c>
      <c r="AO712" t="s">
        <v>92</v>
      </c>
      <c r="AP712" t="s">
        <v>100</v>
      </c>
      <c r="AQ712" t="s">
        <v>119</v>
      </c>
      <c r="AR712" t="s">
        <v>92</v>
      </c>
      <c r="AS712" t="s">
        <v>5709</v>
      </c>
      <c r="AT712" t="s">
        <v>100</v>
      </c>
      <c r="AU712" t="s">
        <v>100</v>
      </c>
      <c r="AV712" t="s">
        <v>119</v>
      </c>
      <c r="AW712" t="s">
        <v>95</v>
      </c>
      <c r="AX712" t="s">
        <v>136</v>
      </c>
      <c r="AZ712" t="s">
        <v>119</v>
      </c>
      <c r="BB712" t="s">
        <v>5710</v>
      </c>
      <c r="BC712" t="s">
        <v>119</v>
      </c>
      <c r="BD712" t="s">
        <v>100</v>
      </c>
      <c r="BE712" t="s">
        <v>74</v>
      </c>
      <c r="BF712" t="s">
        <v>101</v>
      </c>
      <c r="BI712" t="s">
        <v>72</v>
      </c>
      <c r="BJ712" t="s">
        <v>74</v>
      </c>
    </row>
    <row r="713" spans="1:62" x14ac:dyDescent="0.25">
      <c r="A713" s="5">
        <f>COUNTIF($B$1:B713,REPORTE!$C$3)</f>
        <v>1</v>
      </c>
      <c r="B713" s="3">
        <v>201525</v>
      </c>
      <c r="C713" t="s">
        <v>59</v>
      </c>
      <c r="D713" t="s">
        <v>60</v>
      </c>
      <c r="E713" t="s">
        <v>61</v>
      </c>
      <c r="F713" t="s">
        <v>1701</v>
      </c>
      <c r="G713" t="s">
        <v>4006</v>
      </c>
      <c r="H713" t="s">
        <v>120</v>
      </c>
      <c r="I713" t="s">
        <v>65</v>
      </c>
      <c r="J713" t="s">
        <v>1881</v>
      </c>
      <c r="K713" t="s">
        <v>5611</v>
      </c>
      <c r="L713" t="s">
        <v>5612</v>
      </c>
      <c r="M713" t="s">
        <v>5613</v>
      </c>
      <c r="N713" t="s">
        <v>70</v>
      </c>
      <c r="O713" t="s">
        <v>5614</v>
      </c>
      <c r="P713" t="s">
        <v>72</v>
      </c>
      <c r="Q713" t="s">
        <v>5711</v>
      </c>
      <c r="R713" t="s">
        <v>74</v>
      </c>
      <c r="S713" t="s">
        <v>75</v>
      </c>
      <c r="T713" t="s">
        <v>75</v>
      </c>
      <c r="U713" t="s">
        <v>140</v>
      </c>
      <c r="V713" t="s">
        <v>77</v>
      </c>
      <c r="W713" t="s">
        <v>5712</v>
      </c>
      <c r="X713" t="s">
        <v>181</v>
      </c>
      <c r="Y713" t="s">
        <v>143</v>
      </c>
      <c r="Z713" t="s">
        <v>81</v>
      </c>
      <c r="AA713" t="s">
        <v>82</v>
      </c>
      <c r="AD713" t="s">
        <v>83</v>
      </c>
      <c r="AE713" t="s">
        <v>84</v>
      </c>
      <c r="AF713" s="1">
        <v>39286</v>
      </c>
      <c r="AG713" s="3">
        <v>24662356</v>
      </c>
      <c r="AH713" t="s">
        <v>5713</v>
      </c>
      <c r="AI713" s="1">
        <v>24145</v>
      </c>
      <c r="AJ713" t="s">
        <v>86</v>
      </c>
      <c r="AK713" t="s">
        <v>5085</v>
      </c>
      <c r="AL713" t="s">
        <v>356</v>
      </c>
      <c r="AM713" t="s">
        <v>5714</v>
      </c>
      <c r="AN713" t="str">
        <f t="shared" si="13"/>
        <v>UGARTE ARTEAGA WALTER OMAR</v>
      </c>
      <c r="AO713" t="s">
        <v>90</v>
      </c>
      <c r="AP713" t="s">
        <v>100</v>
      </c>
      <c r="AQ713" t="s">
        <v>119</v>
      </c>
      <c r="AR713" t="s">
        <v>92</v>
      </c>
      <c r="AS713" t="s">
        <v>101</v>
      </c>
      <c r="AT713" t="s">
        <v>100</v>
      </c>
      <c r="AU713" t="s">
        <v>100</v>
      </c>
      <c r="AV713" t="s">
        <v>119</v>
      </c>
      <c r="AW713" t="s">
        <v>95</v>
      </c>
      <c r="AX713" t="s">
        <v>96</v>
      </c>
      <c r="AZ713" t="s">
        <v>5715</v>
      </c>
      <c r="BB713" t="s">
        <v>5716</v>
      </c>
      <c r="BC713" t="s">
        <v>119</v>
      </c>
      <c r="BD713" t="s">
        <v>100</v>
      </c>
      <c r="BE713" t="s">
        <v>74</v>
      </c>
      <c r="BF713" t="s">
        <v>101</v>
      </c>
      <c r="BI713" t="s">
        <v>72</v>
      </c>
      <c r="BJ713" t="s">
        <v>74</v>
      </c>
    </row>
    <row r="714" spans="1:62" x14ac:dyDescent="0.25">
      <c r="A714" s="5">
        <f>COUNTIF($B$1:B714,REPORTE!$C$3)</f>
        <v>1</v>
      </c>
      <c r="B714" s="3">
        <v>201525</v>
      </c>
      <c r="C714" t="s">
        <v>59</v>
      </c>
      <c r="D714" t="s">
        <v>60</v>
      </c>
      <c r="E714" t="s">
        <v>61</v>
      </c>
      <c r="F714" t="s">
        <v>1701</v>
      </c>
      <c r="G714" t="s">
        <v>4006</v>
      </c>
      <c r="H714" t="s">
        <v>120</v>
      </c>
      <c r="I714" t="s">
        <v>65</v>
      </c>
      <c r="J714" t="s">
        <v>1881</v>
      </c>
      <c r="K714" t="s">
        <v>5611</v>
      </c>
      <c r="L714" t="s">
        <v>5612</v>
      </c>
      <c r="M714" t="s">
        <v>5613</v>
      </c>
      <c r="N714" t="s">
        <v>70</v>
      </c>
      <c r="O714" t="s">
        <v>5614</v>
      </c>
      <c r="P714" t="s">
        <v>72</v>
      </c>
      <c r="Q714" t="s">
        <v>5717</v>
      </c>
      <c r="R714" t="s">
        <v>74</v>
      </c>
      <c r="S714" t="s">
        <v>75</v>
      </c>
      <c r="T714" t="s">
        <v>75</v>
      </c>
      <c r="U714" t="s">
        <v>160</v>
      </c>
      <c r="V714" t="s">
        <v>77</v>
      </c>
      <c r="W714" t="s">
        <v>5718</v>
      </c>
      <c r="X714" t="s">
        <v>181</v>
      </c>
      <c r="Y714" t="s">
        <v>143</v>
      </c>
      <c r="Z714" t="s">
        <v>81</v>
      </c>
      <c r="AA714" t="s">
        <v>82</v>
      </c>
      <c r="AD714" t="s">
        <v>83</v>
      </c>
      <c r="AE714" t="s">
        <v>84</v>
      </c>
      <c r="AF714" s="1">
        <v>42430</v>
      </c>
      <c r="AG714" s="3">
        <v>24668346</v>
      </c>
      <c r="AH714" t="s">
        <v>5719</v>
      </c>
      <c r="AI714" s="1">
        <v>23807</v>
      </c>
      <c r="AJ714" t="s">
        <v>86</v>
      </c>
      <c r="AK714" t="s">
        <v>264</v>
      </c>
      <c r="AL714" t="s">
        <v>806</v>
      </c>
      <c r="AM714" t="s">
        <v>5720</v>
      </c>
      <c r="AN714" t="str">
        <f t="shared" si="13"/>
        <v>QUISPE CHAMPI VICTORIANO</v>
      </c>
      <c r="AO714" t="s">
        <v>90</v>
      </c>
      <c r="AP714" s="1">
        <v>42474</v>
      </c>
      <c r="AQ714" t="s">
        <v>119</v>
      </c>
      <c r="AR714" t="s">
        <v>92</v>
      </c>
      <c r="AS714" t="s">
        <v>101</v>
      </c>
      <c r="AT714" s="1">
        <v>42474</v>
      </c>
      <c r="AU714" s="1">
        <v>42474</v>
      </c>
      <c r="AV714" t="s">
        <v>837</v>
      </c>
      <c r="AW714" t="s">
        <v>95</v>
      </c>
      <c r="AX714" t="s">
        <v>96</v>
      </c>
      <c r="AZ714" t="s">
        <v>837</v>
      </c>
      <c r="BB714" t="s">
        <v>5721</v>
      </c>
      <c r="BC714" t="s">
        <v>119</v>
      </c>
      <c r="BD714" t="s">
        <v>100</v>
      </c>
      <c r="BE714" t="s">
        <v>74</v>
      </c>
      <c r="BF714" t="s">
        <v>101</v>
      </c>
      <c r="BI714" t="s">
        <v>72</v>
      </c>
      <c r="BJ714" t="s">
        <v>74</v>
      </c>
    </row>
    <row r="715" spans="1:62" x14ac:dyDescent="0.25">
      <c r="A715" s="5">
        <f>COUNTIF($B$1:B715,REPORTE!$C$3)</f>
        <v>1</v>
      </c>
      <c r="B715" s="3">
        <v>201525</v>
      </c>
      <c r="C715" t="s">
        <v>59</v>
      </c>
      <c r="D715" t="s">
        <v>60</v>
      </c>
      <c r="E715" t="s">
        <v>61</v>
      </c>
      <c r="F715" t="s">
        <v>1701</v>
      </c>
      <c r="G715" t="s">
        <v>4006</v>
      </c>
      <c r="H715" t="s">
        <v>120</v>
      </c>
      <c r="I715" t="s">
        <v>65</v>
      </c>
      <c r="J715" t="s">
        <v>1881</v>
      </c>
      <c r="K715" t="s">
        <v>5611</v>
      </c>
      <c r="L715" t="s">
        <v>5612</v>
      </c>
      <c r="M715" t="s">
        <v>5613</v>
      </c>
      <c r="N715" t="s">
        <v>70</v>
      </c>
      <c r="O715" t="s">
        <v>5614</v>
      </c>
      <c r="P715" t="s">
        <v>72</v>
      </c>
      <c r="Q715" t="s">
        <v>5722</v>
      </c>
      <c r="R715" t="s">
        <v>74</v>
      </c>
      <c r="S715" t="s">
        <v>75</v>
      </c>
      <c r="T715" t="s">
        <v>75</v>
      </c>
      <c r="U715" t="s">
        <v>522</v>
      </c>
      <c r="V715" t="s">
        <v>77</v>
      </c>
      <c r="W715" t="s">
        <v>5723</v>
      </c>
      <c r="X715" t="s">
        <v>181</v>
      </c>
      <c r="Y715" t="s">
        <v>143</v>
      </c>
      <c r="Z715" t="s">
        <v>81</v>
      </c>
      <c r="AA715" t="s">
        <v>82</v>
      </c>
      <c r="AD715" t="s">
        <v>83</v>
      </c>
      <c r="AE715" t="s">
        <v>84</v>
      </c>
      <c r="AF715" s="1">
        <v>36526</v>
      </c>
      <c r="AG715" s="3">
        <v>24699016</v>
      </c>
      <c r="AH715" t="s">
        <v>5724</v>
      </c>
      <c r="AI715" s="1">
        <v>23775</v>
      </c>
      <c r="AJ715" t="s">
        <v>86</v>
      </c>
      <c r="AK715" t="s">
        <v>653</v>
      </c>
      <c r="AL715" t="s">
        <v>369</v>
      </c>
      <c r="AM715" t="s">
        <v>2974</v>
      </c>
      <c r="AN715" t="str">
        <f t="shared" si="13"/>
        <v>CONDE APARICIO WILFREDO</v>
      </c>
      <c r="AO715" t="s">
        <v>92</v>
      </c>
      <c r="AP715" t="s">
        <v>100</v>
      </c>
      <c r="AQ715" t="s">
        <v>119</v>
      </c>
      <c r="AR715" t="s">
        <v>92</v>
      </c>
      <c r="AS715" t="s">
        <v>5725</v>
      </c>
      <c r="AT715" t="s">
        <v>100</v>
      </c>
      <c r="AU715" t="s">
        <v>100</v>
      </c>
      <c r="AV715" t="s">
        <v>119</v>
      </c>
      <c r="AW715" t="s">
        <v>95</v>
      </c>
      <c r="AX715" t="s">
        <v>136</v>
      </c>
      <c r="AZ715" t="s">
        <v>119</v>
      </c>
      <c r="BB715" t="s">
        <v>5726</v>
      </c>
      <c r="BC715" t="s">
        <v>5727</v>
      </c>
      <c r="BD715" t="s">
        <v>100</v>
      </c>
      <c r="BE715" t="s">
        <v>74</v>
      </c>
      <c r="BF715" t="s">
        <v>101</v>
      </c>
      <c r="BI715" t="s">
        <v>72</v>
      </c>
      <c r="BJ715" t="s">
        <v>74</v>
      </c>
    </row>
    <row r="716" spans="1:62" x14ac:dyDescent="0.25">
      <c r="A716" s="5">
        <f>COUNTIF($B$1:B716,REPORTE!$C$3)</f>
        <v>1</v>
      </c>
      <c r="B716" s="3">
        <v>201517</v>
      </c>
      <c r="C716" t="s">
        <v>59</v>
      </c>
      <c r="D716" t="s">
        <v>60</v>
      </c>
      <c r="E716" t="s">
        <v>61</v>
      </c>
      <c r="F716" t="s">
        <v>1701</v>
      </c>
      <c r="G716" t="s">
        <v>4006</v>
      </c>
      <c r="H716" t="s">
        <v>120</v>
      </c>
      <c r="I716" t="s">
        <v>65</v>
      </c>
      <c r="J716" t="s">
        <v>498</v>
      </c>
      <c r="K716" t="s">
        <v>5728</v>
      </c>
      <c r="L716" t="s">
        <v>5729</v>
      </c>
      <c r="M716" t="s">
        <v>5730</v>
      </c>
      <c r="N716" t="s">
        <v>70</v>
      </c>
      <c r="O716" t="s">
        <v>5731</v>
      </c>
      <c r="P716" t="s">
        <v>72</v>
      </c>
      <c r="Q716" t="s">
        <v>5732</v>
      </c>
      <c r="R716" t="s">
        <v>74</v>
      </c>
      <c r="S716" t="s">
        <v>75</v>
      </c>
      <c r="T716" t="s">
        <v>127</v>
      </c>
      <c r="U716" t="s">
        <v>128</v>
      </c>
      <c r="V716" t="s">
        <v>699</v>
      </c>
      <c r="W716" t="s">
        <v>5733</v>
      </c>
      <c r="X716" t="s">
        <v>701</v>
      </c>
      <c r="Y716" t="s">
        <v>702</v>
      </c>
      <c r="Z716" t="s">
        <v>131</v>
      </c>
      <c r="AA716" t="s">
        <v>703</v>
      </c>
      <c r="AB716" s="1">
        <v>44986</v>
      </c>
      <c r="AD716" t="s">
        <v>83</v>
      </c>
      <c r="AE716" t="s">
        <v>84</v>
      </c>
      <c r="AF716" s="1">
        <v>36526</v>
      </c>
      <c r="AG716" s="3">
        <v>24706260</v>
      </c>
      <c r="AH716" t="s">
        <v>5734</v>
      </c>
      <c r="AI716" s="1">
        <v>26331</v>
      </c>
      <c r="AJ716" t="s">
        <v>86</v>
      </c>
      <c r="AK716" t="s">
        <v>3462</v>
      </c>
      <c r="AL716" t="s">
        <v>264</v>
      </c>
      <c r="AM716" t="s">
        <v>2118</v>
      </c>
      <c r="AN716" t="str">
        <f t="shared" si="13"/>
        <v>SONCCO QUISPE DEMETRIO</v>
      </c>
      <c r="AO716" t="s">
        <v>92</v>
      </c>
      <c r="AP716" t="s">
        <v>100</v>
      </c>
      <c r="AQ716" t="s">
        <v>119</v>
      </c>
      <c r="AR716" t="s">
        <v>92</v>
      </c>
      <c r="AS716" t="s">
        <v>5735</v>
      </c>
      <c r="AT716" t="s">
        <v>100</v>
      </c>
      <c r="AU716" t="s">
        <v>100</v>
      </c>
      <c r="AV716" t="s">
        <v>119</v>
      </c>
      <c r="AW716" t="s">
        <v>95</v>
      </c>
      <c r="AX716" t="s">
        <v>136</v>
      </c>
      <c r="AZ716" t="s">
        <v>119</v>
      </c>
      <c r="BB716" t="s">
        <v>5736</v>
      </c>
      <c r="BC716" t="s">
        <v>119</v>
      </c>
      <c r="BD716" t="s">
        <v>100</v>
      </c>
      <c r="BE716" t="s">
        <v>74</v>
      </c>
      <c r="BF716" t="s">
        <v>74</v>
      </c>
      <c r="BI716" t="s">
        <v>72</v>
      </c>
      <c r="BJ716" t="s">
        <v>74</v>
      </c>
    </row>
    <row r="717" spans="1:62" x14ac:dyDescent="0.25">
      <c r="A717" s="5">
        <f>COUNTIF($B$1:B717,REPORTE!$C$3)</f>
        <v>1</v>
      </c>
      <c r="B717" s="3">
        <v>201517</v>
      </c>
      <c r="C717" t="s">
        <v>59</v>
      </c>
      <c r="D717" t="s">
        <v>60</v>
      </c>
      <c r="E717" t="s">
        <v>61</v>
      </c>
      <c r="F717" t="s">
        <v>1701</v>
      </c>
      <c r="G717" t="s">
        <v>4006</v>
      </c>
      <c r="H717" t="s">
        <v>120</v>
      </c>
      <c r="I717" t="s">
        <v>65</v>
      </c>
      <c r="J717" t="s">
        <v>498</v>
      </c>
      <c r="K717" t="s">
        <v>5728</v>
      </c>
      <c r="L717" t="s">
        <v>5729</v>
      </c>
      <c r="M717" t="s">
        <v>5730</v>
      </c>
      <c r="N717" t="s">
        <v>70</v>
      </c>
      <c r="O717" t="s">
        <v>5731</v>
      </c>
      <c r="P717" t="s">
        <v>72</v>
      </c>
      <c r="Q717" t="s">
        <v>5737</v>
      </c>
      <c r="R717" t="s">
        <v>74</v>
      </c>
      <c r="S717" t="s">
        <v>75</v>
      </c>
      <c r="T717" t="s">
        <v>75</v>
      </c>
      <c r="U717" t="s">
        <v>160</v>
      </c>
      <c r="V717" t="s">
        <v>141</v>
      </c>
      <c r="W717" t="s">
        <v>5738</v>
      </c>
      <c r="X717" t="s">
        <v>74</v>
      </c>
      <c r="Y717" t="s">
        <v>143</v>
      </c>
      <c r="Z717" t="s">
        <v>81</v>
      </c>
      <c r="AA717" t="s">
        <v>82</v>
      </c>
      <c r="AB717" s="1">
        <v>44986</v>
      </c>
      <c r="AC717" s="1">
        <v>45291</v>
      </c>
      <c r="AD717" t="s">
        <v>83</v>
      </c>
      <c r="AE717" t="s">
        <v>146</v>
      </c>
      <c r="AF717" t="s">
        <v>100</v>
      </c>
      <c r="AG717" s="3">
        <v>42619599</v>
      </c>
      <c r="AH717" t="s">
        <v>5739</v>
      </c>
      <c r="AI717" s="1">
        <v>30707</v>
      </c>
      <c r="AJ717" t="s">
        <v>111</v>
      </c>
      <c r="AK717" t="s">
        <v>428</v>
      </c>
      <c r="AL717" t="s">
        <v>5740</v>
      </c>
      <c r="AM717" t="s">
        <v>5741</v>
      </c>
      <c r="AN717" t="str">
        <f t="shared" si="13"/>
        <v>HUILLCA MALMOREJO ROSANA</v>
      </c>
      <c r="AO717" t="s">
        <v>90</v>
      </c>
      <c r="AP717" s="1">
        <v>42792</v>
      </c>
      <c r="AQ717" t="s">
        <v>5742</v>
      </c>
      <c r="AR717" t="s">
        <v>279</v>
      </c>
      <c r="AS717" t="s">
        <v>101</v>
      </c>
      <c r="AT717" s="1">
        <v>2</v>
      </c>
      <c r="AU717" s="1">
        <v>2</v>
      </c>
      <c r="AV717" t="s">
        <v>94</v>
      </c>
      <c r="AW717" t="s">
        <v>119</v>
      </c>
      <c r="AX717" t="s">
        <v>200</v>
      </c>
      <c r="AY717" t="s">
        <v>153</v>
      </c>
      <c r="AZ717" t="s">
        <v>5743</v>
      </c>
      <c r="BA717" t="s">
        <v>155</v>
      </c>
      <c r="BB717" t="s">
        <v>5744</v>
      </c>
      <c r="BC717" t="s">
        <v>5745</v>
      </c>
      <c r="BD717" s="1">
        <v>44991</v>
      </c>
      <c r="BE717" t="s">
        <v>5746</v>
      </c>
      <c r="BF717" t="s">
        <v>74</v>
      </c>
      <c r="BI717" t="s">
        <v>72</v>
      </c>
      <c r="BJ717" t="s">
        <v>74</v>
      </c>
    </row>
    <row r="718" spans="1:62" x14ac:dyDescent="0.25">
      <c r="A718" s="5">
        <f>COUNTIF($B$1:B718,REPORTE!$C$3)</f>
        <v>1</v>
      </c>
      <c r="B718" s="3">
        <v>201517</v>
      </c>
      <c r="C718" t="s">
        <v>59</v>
      </c>
      <c r="D718" t="s">
        <v>60</v>
      </c>
      <c r="E718" t="s">
        <v>61</v>
      </c>
      <c r="F718" t="s">
        <v>1701</v>
      </c>
      <c r="G718" t="s">
        <v>4006</v>
      </c>
      <c r="H718" t="s">
        <v>120</v>
      </c>
      <c r="I718" t="s">
        <v>65</v>
      </c>
      <c r="J718" t="s">
        <v>498</v>
      </c>
      <c r="K718" t="s">
        <v>5728</v>
      </c>
      <c r="L718" t="s">
        <v>5729</v>
      </c>
      <c r="M718" t="s">
        <v>5730</v>
      </c>
      <c r="N718" t="s">
        <v>70</v>
      </c>
      <c r="O718" t="s">
        <v>5731</v>
      </c>
      <c r="P718" t="s">
        <v>72</v>
      </c>
      <c r="Q718" t="s">
        <v>5747</v>
      </c>
      <c r="R718" t="s">
        <v>74</v>
      </c>
      <c r="S718" t="s">
        <v>75</v>
      </c>
      <c r="T718" t="s">
        <v>75</v>
      </c>
      <c r="U718" t="s">
        <v>160</v>
      </c>
      <c r="V718" t="s">
        <v>77</v>
      </c>
      <c r="W718" t="s">
        <v>689</v>
      </c>
      <c r="X718" t="s">
        <v>79</v>
      </c>
      <c r="Y718" t="s">
        <v>80</v>
      </c>
      <c r="Z718" t="s">
        <v>81</v>
      </c>
      <c r="AA718" t="s">
        <v>82</v>
      </c>
      <c r="AD718" t="s">
        <v>83</v>
      </c>
      <c r="AE718" t="s">
        <v>84</v>
      </c>
      <c r="AF718" s="1">
        <v>36526</v>
      </c>
      <c r="AG718" s="3">
        <v>24668640</v>
      </c>
      <c r="AH718" t="s">
        <v>5748</v>
      </c>
      <c r="AI718" s="1">
        <v>22575</v>
      </c>
      <c r="AJ718" t="s">
        <v>86</v>
      </c>
      <c r="AK718" t="s">
        <v>175</v>
      </c>
      <c r="AL718" t="s">
        <v>554</v>
      </c>
      <c r="AM718" t="s">
        <v>5749</v>
      </c>
      <c r="AN718" t="str">
        <f t="shared" si="13"/>
        <v>ROQUE CHINO ALEJANDRO MARIANO</v>
      </c>
      <c r="AO718" t="s">
        <v>92</v>
      </c>
      <c r="AP718" t="s">
        <v>100</v>
      </c>
      <c r="AQ718" t="s">
        <v>119</v>
      </c>
      <c r="AR718" t="s">
        <v>92</v>
      </c>
      <c r="AS718" t="s">
        <v>119</v>
      </c>
      <c r="AT718" t="s">
        <v>100</v>
      </c>
      <c r="AU718" t="s">
        <v>100</v>
      </c>
      <c r="AV718" t="s">
        <v>119</v>
      </c>
      <c r="AW718" t="s">
        <v>95</v>
      </c>
      <c r="AX718" t="s">
        <v>136</v>
      </c>
      <c r="AZ718" t="s">
        <v>5750</v>
      </c>
      <c r="BB718" t="s">
        <v>5751</v>
      </c>
      <c r="BC718" t="s">
        <v>119</v>
      </c>
      <c r="BD718" t="s">
        <v>100</v>
      </c>
      <c r="BE718" t="s">
        <v>74</v>
      </c>
      <c r="BF718" t="s">
        <v>101</v>
      </c>
      <c r="BI718" t="s">
        <v>72</v>
      </c>
      <c r="BJ718" t="s">
        <v>74</v>
      </c>
    </row>
    <row r="719" spans="1:62" x14ac:dyDescent="0.25">
      <c r="A719" s="5">
        <f>COUNTIF($B$1:B719,REPORTE!$C$3)</f>
        <v>1</v>
      </c>
      <c r="B719" s="3">
        <v>201517</v>
      </c>
      <c r="C719" t="s">
        <v>59</v>
      </c>
      <c r="D719" t="s">
        <v>60</v>
      </c>
      <c r="E719" t="s">
        <v>61</v>
      </c>
      <c r="F719" t="s">
        <v>1701</v>
      </c>
      <c r="G719" t="s">
        <v>4006</v>
      </c>
      <c r="H719" t="s">
        <v>120</v>
      </c>
      <c r="I719" t="s">
        <v>65</v>
      </c>
      <c r="J719" t="s">
        <v>498</v>
      </c>
      <c r="K719" t="s">
        <v>5728</v>
      </c>
      <c r="L719" t="s">
        <v>5729</v>
      </c>
      <c r="M719" t="s">
        <v>5730</v>
      </c>
      <c r="N719" t="s">
        <v>70</v>
      </c>
      <c r="O719" t="s">
        <v>5731</v>
      </c>
      <c r="P719" t="s">
        <v>72</v>
      </c>
      <c r="Q719" t="s">
        <v>5752</v>
      </c>
      <c r="R719" t="s">
        <v>74</v>
      </c>
      <c r="S719" t="s">
        <v>75</v>
      </c>
      <c r="T719" t="s">
        <v>75</v>
      </c>
      <c r="U719" t="s">
        <v>160</v>
      </c>
      <c r="V719" t="s">
        <v>141</v>
      </c>
      <c r="W719" t="s">
        <v>5753</v>
      </c>
      <c r="X719" t="s">
        <v>74</v>
      </c>
      <c r="Y719" t="s">
        <v>143</v>
      </c>
      <c r="Z719" t="s">
        <v>81</v>
      </c>
      <c r="AA719" t="s">
        <v>82</v>
      </c>
      <c r="AB719" s="1">
        <v>44986</v>
      </c>
      <c r="AC719" s="1">
        <v>45291</v>
      </c>
      <c r="AD719" t="s">
        <v>83</v>
      </c>
      <c r="AE719" t="s">
        <v>146</v>
      </c>
      <c r="AF719" t="s">
        <v>100</v>
      </c>
      <c r="AG719" s="3">
        <v>42166751</v>
      </c>
      <c r="AH719" t="s">
        <v>5754</v>
      </c>
      <c r="AI719" s="1">
        <v>30626</v>
      </c>
      <c r="AJ719" t="s">
        <v>86</v>
      </c>
      <c r="AK719" t="s">
        <v>653</v>
      </c>
      <c r="AL719" t="s">
        <v>5755</v>
      </c>
      <c r="AM719" t="s">
        <v>5630</v>
      </c>
      <c r="AN719" t="str">
        <f t="shared" si="13"/>
        <v>CONDE SARCO JOSE ANGEL</v>
      </c>
      <c r="AO719" t="s">
        <v>90</v>
      </c>
      <c r="AP719" s="1">
        <v>2</v>
      </c>
      <c r="AQ719" t="s">
        <v>5756</v>
      </c>
      <c r="AR719" t="s">
        <v>150</v>
      </c>
      <c r="AS719" t="s">
        <v>101</v>
      </c>
      <c r="AT719" s="1">
        <v>2</v>
      </c>
      <c r="AU719" s="1">
        <v>2</v>
      </c>
      <c r="AV719" t="s">
        <v>94</v>
      </c>
      <c r="AW719" t="s">
        <v>119</v>
      </c>
      <c r="AX719" t="s">
        <v>200</v>
      </c>
      <c r="AY719" t="s">
        <v>153</v>
      </c>
      <c r="AZ719" t="s">
        <v>201</v>
      </c>
      <c r="BA719" t="s">
        <v>155</v>
      </c>
      <c r="BB719" t="s">
        <v>5757</v>
      </c>
      <c r="BC719" t="s">
        <v>5758</v>
      </c>
      <c r="BD719" s="1">
        <v>44991</v>
      </c>
      <c r="BE719" t="s">
        <v>5759</v>
      </c>
      <c r="BF719" t="s">
        <v>74</v>
      </c>
      <c r="BI719" t="s">
        <v>72</v>
      </c>
      <c r="BJ719" t="s">
        <v>74</v>
      </c>
    </row>
    <row r="720" spans="1:62" x14ac:dyDescent="0.25">
      <c r="A720" s="5">
        <f>COUNTIF($B$1:B720,REPORTE!$C$3)</f>
        <v>1</v>
      </c>
      <c r="B720" s="3">
        <v>201517</v>
      </c>
      <c r="C720" t="s">
        <v>59</v>
      </c>
      <c r="D720" t="s">
        <v>60</v>
      </c>
      <c r="E720" t="s">
        <v>61</v>
      </c>
      <c r="F720" t="s">
        <v>1701</v>
      </c>
      <c r="G720" t="s">
        <v>4006</v>
      </c>
      <c r="H720" t="s">
        <v>120</v>
      </c>
      <c r="I720" t="s">
        <v>65</v>
      </c>
      <c r="J720" t="s">
        <v>498</v>
      </c>
      <c r="K720" t="s">
        <v>5728</v>
      </c>
      <c r="L720" t="s">
        <v>5729</v>
      </c>
      <c r="M720" t="s">
        <v>5730</v>
      </c>
      <c r="N720" t="s">
        <v>70</v>
      </c>
      <c r="O720" t="s">
        <v>5731</v>
      </c>
      <c r="P720" t="s">
        <v>72</v>
      </c>
      <c r="Q720" t="s">
        <v>5760</v>
      </c>
      <c r="R720" t="s">
        <v>74</v>
      </c>
      <c r="S720" t="s">
        <v>75</v>
      </c>
      <c r="T720" t="s">
        <v>75</v>
      </c>
      <c r="U720" t="s">
        <v>160</v>
      </c>
      <c r="V720" t="s">
        <v>141</v>
      </c>
      <c r="W720" t="s">
        <v>5761</v>
      </c>
      <c r="X720" t="s">
        <v>74</v>
      </c>
      <c r="Y720" t="s">
        <v>143</v>
      </c>
      <c r="Z720" t="s">
        <v>81</v>
      </c>
      <c r="AA720" t="s">
        <v>82</v>
      </c>
      <c r="AB720" s="1">
        <v>44986</v>
      </c>
      <c r="AC720" s="1">
        <v>45291</v>
      </c>
      <c r="AD720" t="s">
        <v>83</v>
      </c>
      <c r="AE720" t="s">
        <v>146</v>
      </c>
      <c r="AF720" t="s">
        <v>100</v>
      </c>
      <c r="AG720" s="3">
        <v>29650395</v>
      </c>
      <c r="AH720" t="s">
        <v>5762</v>
      </c>
      <c r="AI720" s="1">
        <v>27538</v>
      </c>
      <c r="AJ720" t="s">
        <v>111</v>
      </c>
      <c r="AK720" t="s">
        <v>691</v>
      </c>
      <c r="AL720" t="s">
        <v>1865</v>
      </c>
      <c r="AM720" t="s">
        <v>5763</v>
      </c>
      <c r="AN720" t="str">
        <f t="shared" si="13"/>
        <v>HUAMANI CUTIPA LUCIA SARA</v>
      </c>
      <c r="AO720" t="s">
        <v>90</v>
      </c>
      <c r="AP720" s="1">
        <v>2</v>
      </c>
      <c r="AQ720" t="s">
        <v>5764</v>
      </c>
      <c r="AR720" t="s">
        <v>279</v>
      </c>
      <c r="AS720" t="s">
        <v>101</v>
      </c>
      <c r="AT720" s="1">
        <v>2</v>
      </c>
      <c r="AU720" s="1">
        <v>2</v>
      </c>
      <c r="AV720" t="s">
        <v>94</v>
      </c>
      <c r="AW720" t="s">
        <v>5765</v>
      </c>
      <c r="AX720" t="s">
        <v>152</v>
      </c>
      <c r="AY720" t="s">
        <v>153</v>
      </c>
      <c r="AZ720" t="s">
        <v>1093</v>
      </c>
      <c r="BA720" t="s">
        <v>155</v>
      </c>
      <c r="BB720" t="s">
        <v>5766</v>
      </c>
      <c r="BC720" t="s">
        <v>5767</v>
      </c>
      <c r="BD720" s="1">
        <v>44991</v>
      </c>
      <c r="BE720" t="s">
        <v>5768</v>
      </c>
      <c r="BF720" t="s">
        <v>74</v>
      </c>
      <c r="BI720" t="s">
        <v>72</v>
      </c>
      <c r="BJ720" t="s">
        <v>74</v>
      </c>
    </row>
    <row r="721" spans="1:62" x14ac:dyDescent="0.25">
      <c r="A721" s="5">
        <f>COUNTIF($B$1:B721,REPORTE!$C$3)</f>
        <v>1</v>
      </c>
      <c r="B721" s="3">
        <v>201509</v>
      </c>
      <c r="C721" t="s">
        <v>59</v>
      </c>
      <c r="D721" t="s">
        <v>60</v>
      </c>
      <c r="E721" t="s">
        <v>61</v>
      </c>
      <c r="F721" t="s">
        <v>1701</v>
      </c>
      <c r="G721" t="s">
        <v>4006</v>
      </c>
      <c r="H721" t="s">
        <v>120</v>
      </c>
      <c r="I721" t="s">
        <v>65</v>
      </c>
      <c r="J721" t="s">
        <v>1881</v>
      </c>
      <c r="K721" t="s">
        <v>5769</v>
      </c>
      <c r="L721" t="s">
        <v>5770</v>
      </c>
      <c r="M721" t="s">
        <v>5771</v>
      </c>
      <c r="N721" t="s">
        <v>70</v>
      </c>
      <c r="O721" t="s">
        <v>5772</v>
      </c>
      <c r="P721" t="s">
        <v>72</v>
      </c>
      <c r="Q721" t="s">
        <v>5773</v>
      </c>
      <c r="R721" t="s">
        <v>74</v>
      </c>
      <c r="S721" t="s">
        <v>75</v>
      </c>
      <c r="T721" t="s">
        <v>127</v>
      </c>
      <c r="U721" t="s">
        <v>128</v>
      </c>
      <c r="V721" t="s">
        <v>699</v>
      </c>
      <c r="W721" t="s">
        <v>5774</v>
      </c>
      <c r="X721" t="s">
        <v>407</v>
      </c>
      <c r="Y721" t="s">
        <v>408</v>
      </c>
      <c r="Z721" t="s">
        <v>131</v>
      </c>
      <c r="AA721" t="s">
        <v>703</v>
      </c>
      <c r="AB721" s="1">
        <v>44986</v>
      </c>
      <c r="AD721" t="s">
        <v>83</v>
      </c>
      <c r="AE721" t="s">
        <v>84</v>
      </c>
      <c r="AF721" s="1">
        <v>39944</v>
      </c>
      <c r="AG721" s="3">
        <v>24704438</v>
      </c>
      <c r="AH721" t="s">
        <v>5775</v>
      </c>
      <c r="AI721" s="1">
        <v>26039</v>
      </c>
      <c r="AJ721" t="s">
        <v>86</v>
      </c>
      <c r="AK721" t="s">
        <v>1547</v>
      </c>
      <c r="AL721" t="s">
        <v>1744</v>
      </c>
      <c r="AM721" t="s">
        <v>5776</v>
      </c>
      <c r="AN721" t="str">
        <f t="shared" si="13"/>
        <v>RODRIGUEZ CHOQUE HENRY RONALD</v>
      </c>
      <c r="AO721" t="s">
        <v>90</v>
      </c>
      <c r="AP721" s="1">
        <v>36526</v>
      </c>
      <c r="AQ721" t="s">
        <v>5777</v>
      </c>
      <c r="AR721" t="s">
        <v>92</v>
      </c>
      <c r="AS721" t="s">
        <v>101</v>
      </c>
      <c r="AT721" s="1">
        <v>36526</v>
      </c>
      <c r="AU721" s="1">
        <v>36526</v>
      </c>
      <c r="AV721" t="s">
        <v>94</v>
      </c>
      <c r="AW721" t="s">
        <v>95</v>
      </c>
      <c r="AX721" t="s">
        <v>96</v>
      </c>
      <c r="AZ721" t="s">
        <v>5778</v>
      </c>
      <c r="BB721" t="s">
        <v>5779</v>
      </c>
      <c r="BC721" t="s">
        <v>119</v>
      </c>
      <c r="BD721" t="s">
        <v>100</v>
      </c>
      <c r="BE721" t="s">
        <v>74</v>
      </c>
      <c r="BF721" t="s">
        <v>74</v>
      </c>
      <c r="BI721" t="s">
        <v>72</v>
      </c>
      <c r="BJ721" t="s">
        <v>74</v>
      </c>
    </row>
    <row r="722" spans="1:62" x14ac:dyDescent="0.25">
      <c r="A722" s="5">
        <f>COUNTIF($B$1:B722,REPORTE!$C$3)</f>
        <v>1</v>
      </c>
      <c r="B722" s="3">
        <v>201509</v>
      </c>
      <c r="C722" t="s">
        <v>59</v>
      </c>
      <c r="D722" t="s">
        <v>60</v>
      </c>
      <c r="E722" t="s">
        <v>61</v>
      </c>
      <c r="F722" t="s">
        <v>1701</v>
      </c>
      <c r="G722" t="s">
        <v>4006</v>
      </c>
      <c r="H722" t="s">
        <v>120</v>
      </c>
      <c r="I722" t="s">
        <v>65</v>
      </c>
      <c r="J722" t="s">
        <v>1881</v>
      </c>
      <c r="K722" t="s">
        <v>5769</v>
      </c>
      <c r="L722" t="s">
        <v>5770</v>
      </c>
      <c r="M722" t="s">
        <v>5771</v>
      </c>
      <c r="N722" t="s">
        <v>70</v>
      </c>
      <c r="O722" t="s">
        <v>5772</v>
      </c>
      <c r="P722" t="s">
        <v>72</v>
      </c>
      <c r="Q722" t="s">
        <v>5780</v>
      </c>
      <c r="R722" t="s">
        <v>74</v>
      </c>
      <c r="S722" t="s">
        <v>75</v>
      </c>
      <c r="T722" t="s">
        <v>75</v>
      </c>
      <c r="U722" t="s">
        <v>140</v>
      </c>
      <c r="V722" t="s">
        <v>77</v>
      </c>
      <c r="W722" t="s">
        <v>5781</v>
      </c>
      <c r="X722" t="s">
        <v>79</v>
      </c>
      <c r="Y722" t="s">
        <v>80</v>
      </c>
      <c r="Z722" t="s">
        <v>81</v>
      </c>
      <c r="AA722" t="s">
        <v>82</v>
      </c>
      <c r="AD722" t="s">
        <v>83</v>
      </c>
      <c r="AE722" t="s">
        <v>84</v>
      </c>
      <c r="AF722" s="1">
        <v>36526</v>
      </c>
      <c r="AG722" s="3">
        <v>24675707</v>
      </c>
      <c r="AH722" t="s">
        <v>5782</v>
      </c>
      <c r="AI722" s="1">
        <v>24306</v>
      </c>
      <c r="AJ722" t="s">
        <v>86</v>
      </c>
      <c r="AK722" t="s">
        <v>357</v>
      </c>
      <c r="AL722" t="s">
        <v>1027</v>
      </c>
      <c r="AM722" t="s">
        <v>5403</v>
      </c>
      <c r="AN722" t="str">
        <f t="shared" si="13"/>
        <v>VILCA QUIÑONES JUAN CARLOS</v>
      </c>
      <c r="AO722" t="s">
        <v>92</v>
      </c>
      <c r="AP722" t="s">
        <v>100</v>
      </c>
      <c r="AQ722" t="s">
        <v>119</v>
      </c>
      <c r="AR722" t="s">
        <v>92</v>
      </c>
      <c r="AS722" t="s">
        <v>101</v>
      </c>
      <c r="AT722" t="s">
        <v>100</v>
      </c>
      <c r="AU722" t="s">
        <v>100</v>
      </c>
      <c r="AV722" t="s">
        <v>119</v>
      </c>
      <c r="AW722" t="s">
        <v>95</v>
      </c>
      <c r="AX722" t="s">
        <v>136</v>
      </c>
      <c r="AZ722" t="s">
        <v>119</v>
      </c>
      <c r="BB722" t="s">
        <v>5783</v>
      </c>
      <c r="BC722" t="s">
        <v>119</v>
      </c>
      <c r="BD722" t="s">
        <v>100</v>
      </c>
      <c r="BE722" t="s">
        <v>74</v>
      </c>
      <c r="BF722" t="s">
        <v>101</v>
      </c>
      <c r="BI722" t="s">
        <v>72</v>
      </c>
      <c r="BJ722" t="s">
        <v>74</v>
      </c>
    </row>
    <row r="723" spans="1:62" x14ac:dyDescent="0.25">
      <c r="A723" s="5">
        <f>COUNTIF($B$1:B723,REPORTE!$C$3)</f>
        <v>1</v>
      </c>
      <c r="B723" s="3">
        <v>201509</v>
      </c>
      <c r="C723" t="s">
        <v>59</v>
      </c>
      <c r="D723" t="s">
        <v>60</v>
      </c>
      <c r="E723" t="s">
        <v>61</v>
      </c>
      <c r="F723" t="s">
        <v>1701</v>
      </c>
      <c r="G723" t="s">
        <v>4006</v>
      </c>
      <c r="H723" t="s">
        <v>120</v>
      </c>
      <c r="I723" t="s">
        <v>65</v>
      </c>
      <c r="J723" t="s">
        <v>1881</v>
      </c>
      <c r="K723" t="s">
        <v>5769</v>
      </c>
      <c r="L723" t="s">
        <v>5770</v>
      </c>
      <c r="M723" t="s">
        <v>5771</v>
      </c>
      <c r="N723" t="s">
        <v>70</v>
      </c>
      <c r="O723" t="s">
        <v>5772</v>
      </c>
      <c r="P723" t="s">
        <v>72</v>
      </c>
      <c r="Q723" t="s">
        <v>5784</v>
      </c>
      <c r="R723" t="s">
        <v>74</v>
      </c>
      <c r="S723" t="s">
        <v>75</v>
      </c>
      <c r="T723" t="s">
        <v>75</v>
      </c>
      <c r="U723" t="s">
        <v>140</v>
      </c>
      <c r="V723" t="s">
        <v>77</v>
      </c>
      <c r="W723" t="s">
        <v>5785</v>
      </c>
      <c r="X723" t="s">
        <v>181</v>
      </c>
      <c r="Y723" t="s">
        <v>143</v>
      </c>
      <c r="Z723" t="s">
        <v>81</v>
      </c>
      <c r="AA723" t="s">
        <v>82</v>
      </c>
      <c r="AD723" t="s">
        <v>83</v>
      </c>
      <c r="AE723" t="s">
        <v>84</v>
      </c>
      <c r="AF723" s="1">
        <v>36526</v>
      </c>
      <c r="AG723" s="3">
        <v>23879678</v>
      </c>
      <c r="AH723" t="s">
        <v>5786</v>
      </c>
      <c r="AI723" s="1">
        <v>22901</v>
      </c>
      <c r="AJ723" t="s">
        <v>111</v>
      </c>
      <c r="AK723" t="s">
        <v>2752</v>
      </c>
      <c r="AL723" t="s">
        <v>5085</v>
      </c>
      <c r="AM723" t="s">
        <v>5787</v>
      </c>
      <c r="AN723" t="str">
        <f t="shared" si="13"/>
        <v>ZEGARRA UGARTE LILIANA MARIA</v>
      </c>
      <c r="AO723" t="s">
        <v>92</v>
      </c>
      <c r="AP723" t="s">
        <v>100</v>
      </c>
      <c r="AQ723" t="s">
        <v>119</v>
      </c>
      <c r="AR723" t="s">
        <v>92</v>
      </c>
      <c r="AS723" t="s">
        <v>5788</v>
      </c>
      <c r="AT723" t="s">
        <v>100</v>
      </c>
      <c r="AU723" t="s">
        <v>100</v>
      </c>
      <c r="AV723" t="s">
        <v>119</v>
      </c>
      <c r="AW723" t="s">
        <v>95</v>
      </c>
      <c r="AX723" t="s">
        <v>136</v>
      </c>
      <c r="AZ723" t="s">
        <v>119</v>
      </c>
      <c r="BB723" t="s">
        <v>5789</v>
      </c>
      <c r="BC723" t="s">
        <v>5790</v>
      </c>
      <c r="BD723" t="s">
        <v>100</v>
      </c>
      <c r="BE723" t="s">
        <v>74</v>
      </c>
      <c r="BF723" t="s">
        <v>101</v>
      </c>
      <c r="BI723" t="s">
        <v>72</v>
      </c>
      <c r="BJ723" t="s">
        <v>74</v>
      </c>
    </row>
    <row r="724" spans="1:62" x14ac:dyDescent="0.25">
      <c r="A724" s="5">
        <f>COUNTIF($B$1:B724,REPORTE!$C$3)</f>
        <v>1</v>
      </c>
      <c r="B724" s="3">
        <v>201509</v>
      </c>
      <c r="C724" t="s">
        <v>59</v>
      </c>
      <c r="D724" t="s">
        <v>60</v>
      </c>
      <c r="E724" t="s">
        <v>61</v>
      </c>
      <c r="F724" t="s">
        <v>1701</v>
      </c>
      <c r="G724" t="s">
        <v>4006</v>
      </c>
      <c r="H724" t="s">
        <v>120</v>
      </c>
      <c r="I724" t="s">
        <v>65</v>
      </c>
      <c r="J724" t="s">
        <v>1881</v>
      </c>
      <c r="K724" t="s">
        <v>5769</v>
      </c>
      <c r="L724" t="s">
        <v>5770</v>
      </c>
      <c r="M724" t="s">
        <v>5771</v>
      </c>
      <c r="N724" t="s">
        <v>70</v>
      </c>
      <c r="O724" t="s">
        <v>5772</v>
      </c>
      <c r="P724" t="s">
        <v>72</v>
      </c>
      <c r="Q724" t="s">
        <v>5791</v>
      </c>
      <c r="R724" t="s">
        <v>74</v>
      </c>
      <c r="S724" t="s">
        <v>75</v>
      </c>
      <c r="T724" t="s">
        <v>75</v>
      </c>
      <c r="U724" t="s">
        <v>160</v>
      </c>
      <c r="V724" t="s">
        <v>77</v>
      </c>
      <c r="W724" t="s">
        <v>689</v>
      </c>
      <c r="X724" t="s">
        <v>108</v>
      </c>
      <c r="Y724" t="s">
        <v>109</v>
      </c>
      <c r="Z724" t="s">
        <v>81</v>
      </c>
      <c r="AA724" t="s">
        <v>82</v>
      </c>
      <c r="AD724" t="s">
        <v>83</v>
      </c>
      <c r="AE724" t="s">
        <v>84</v>
      </c>
      <c r="AF724" s="1">
        <v>36526</v>
      </c>
      <c r="AG724" s="3">
        <v>24664932</v>
      </c>
      <c r="AH724" t="s">
        <v>5792</v>
      </c>
      <c r="AI724" s="1">
        <v>24185</v>
      </c>
      <c r="AJ724" t="s">
        <v>111</v>
      </c>
      <c r="AK724" t="s">
        <v>470</v>
      </c>
      <c r="AL724" t="s">
        <v>87</v>
      </c>
      <c r="AM724" t="s">
        <v>5793</v>
      </c>
      <c r="AN724" t="str">
        <f t="shared" si="13"/>
        <v>TACO HUARCA LUCILA PATRICIA</v>
      </c>
      <c r="AO724" t="s">
        <v>92</v>
      </c>
      <c r="AP724" t="s">
        <v>100</v>
      </c>
      <c r="AQ724" t="s">
        <v>119</v>
      </c>
      <c r="AR724" t="s">
        <v>92</v>
      </c>
      <c r="AS724" t="s">
        <v>119</v>
      </c>
      <c r="AT724" t="s">
        <v>100</v>
      </c>
      <c r="AU724" t="s">
        <v>100</v>
      </c>
      <c r="AV724" t="s">
        <v>119</v>
      </c>
      <c r="AW724" t="s">
        <v>95</v>
      </c>
      <c r="AX724" t="s">
        <v>136</v>
      </c>
      <c r="AZ724" t="s">
        <v>119</v>
      </c>
      <c r="BB724" t="s">
        <v>5794</v>
      </c>
      <c r="BC724" t="s">
        <v>5795</v>
      </c>
      <c r="BD724" t="s">
        <v>100</v>
      </c>
      <c r="BE724" t="s">
        <v>74</v>
      </c>
      <c r="BF724" t="s">
        <v>101</v>
      </c>
      <c r="BI724" t="s">
        <v>72</v>
      </c>
      <c r="BJ724" t="s">
        <v>74</v>
      </c>
    </row>
    <row r="725" spans="1:62" x14ac:dyDescent="0.25">
      <c r="A725" s="5">
        <f>COUNTIF($B$1:B725,REPORTE!$C$3)</f>
        <v>1</v>
      </c>
      <c r="B725" s="3">
        <v>201509</v>
      </c>
      <c r="C725" t="s">
        <v>59</v>
      </c>
      <c r="D725" t="s">
        <v>60</v>
      </c>
      <c r="E725" t="s">
        <v>61</v>
      </c>
      <c r="F725" t="s">
        <v>1701</v>
      </c>
      <c r="G725" t="s">
        <v>4006</v>
      </c>
      <c r="H725" t="s">
        <v>120</v>
      </c>
      <c r="I725" t="s">
        <v>65</v>
      </c>
      <c r="J725" t="s">
        <v>1881</v>
      </c>
      <c r="K725" t="s">
        <v>5769</v>
      </c>
      <c r="L725" t="s">
        <v>5770</v>
      </c>
      <c r="M725" t="s">
        <v>5771</v>
      </c>
      <c r="N725" t="s">
        <v>70</v>
      </c>
      <c r="O725" t="s">
        <v>5772</v>
      </c>
      <c r="P725" t="s">
        <v>72</v>
      </c>
      <c r="Q725" t="s">
        <v>5796</v>
      </c>
      <c r="R725" t="s">
        <v>74</v>
      </c>
      <c r="S725" t="s">
        <v>75</v>
      </c>
      <c r="T725" t="s">
        <v>75</v>
      </c>
      <c r="U725" t="s">
        <v>160</v>
      </c>
      <c r="V725" t="s">
        <v>77</v>
      </c>
      <c r="W725" t="s">
        <v>689</v>
      </c>
      <c r="X725" t="s">
        <v>181</v>
      </c>
      <c r="Y725" t="s">
        <v>143</v>
      </c>
      <c r="Z725" t="s">
        <v>81</v>
      </c>
      <c r="AA725" t="s">
        <v>82</v>
      </c>
      <c r="AD725" t="s">
        <v>83</v>
      </c>
      <c r="AE725" t="s">
        <v>84</v>
      </c>
      <c r="AF725" s="1">
        <v>36526</v>
      </c>
      <c r="AG725" s="3">
        <v>24663431</v>
      </c>
      <c r="AH725" t="s">
        <v>5797</v>
      </c>
      <c r="AI725" s="1">
        <v>24156</v>
      </c>
      <c r="AJ725" t="s">
        <v>111</v>
      </c>
      <c r="AK725" t="s">
        <v>487</v>
      </c>
      <c r="AL725" t="s">
        <v>264</v>
      </c>
      <c r="AM725" t="s">
        <v>5798</v>
      </c>
      <c r="AN725" t="str">
        <f t="shared" si="13"/>
        <v>ILLANES QUISPE LIDIA</v>
      </c>
      <c r="AO725" t="s">
        <v>92</v>
      </c>
      <c r="AP725" t="s">
        <v>100</v>
      </c>
      <c r="AQ725" t="s">
        <v>119</v>
      </c>
      <c r="AR725" t="s">
        <v>92</v>
      </c>
      <c r="AS725" t="s">
        <v>5799</v>
      </c>
      <c r="AT725" t="s">
        <v>100</v>
      </c>
      <c r="AU725" t="s">
        <v>100</v>
      </c>
      <c r="AV725" t="s">
        <v>119</v>
      </c>
      <c r="AW725" t="s">
        <v>95</v>
      </c>
      <c r="AX725" t="s">
        <v>136</v>
      </c>
      <c r="AZ725" t="s">
        <v>119</v>
      </c>
      <c r="BB725" t="s">
        <v>5800</v>
      </c>
      <c r="BC725" t="s">
        <v>119</v>
      </c>
      <c r="BD725" t="s">
        <v>100</v>
      </c>
      <c r="BE725" t="s">
        <v>74</v>
      </c>
      <c r="BF725" t="s">
        <v>101</v>
      </c>
      <c r="BI725" t="s">
        <v>72</v>
      </c>
      <c r="BJ725" t="s">
        <v>74</v>
      </c>
    </row>
    <row r="726" spans="1:62" x14ac:dyDescent="0.25">
      <c r="A726" s="5">
        <f>COUNTIF($B$1:B726,REPORTE!$C$3)</f>
        <v>1</v>
      </c>
      <c r="B726" s="3">
        <v>201509</v>
      </c>
      <c r="C726" t="s">
        <v>59</v>
      </c>
      <c r="D726" t="s">
        <v>60</v>
      </c>
      <c r="E726" t="s">
        <v>61</v>
      </c>
      <c r="F726" t="s">
        <v>1701</v>
      </c>
      <c r="G726" t="s">
        <v>4006</v>
      </c>
      <c r="H726" t="s">
        <v>120</v>
      </c>
      <c r="I726" t="s">
        <v>65</v>
      </c>
      <c r="J726" t="s">
        <v>1881</v>
      </c>
      <c r="K726" t="s">
        <v>5769</v>
      </c>
      <c r="L726" t="s">
        <v>5770</v>
      </c>
      <c r="M726" t="s">
        <v>5771</v>
      </c>
      <c r="N726" t="s">
        <v>70</v>
      </c>
      <c r="O726" t="s">
        <v>5772</v>
      </c>
      <c r="P726" t="s">
        <v>72</v>
      </c>
      <c r="Q726" t="s">
        <v>5801</v>
      </c>
      <c r="R726" t="s">
        <v>74</v>
      </c>
      <c r="S726" t="s">
        <v>75</v>
      </c>
      <c r="T726" t="s">
        <v>75</v>
      </c>
      <c r="U726" t="s">
        <v>160</v>
      </c>
      <c r="V726" t="s">
        <v>77</v>
      </c>
      <c r="W726" t="s">
        <v>689</v>
      </c>
      <c r="X726" t="s">
        <v>108</v>
      </c>
      <c r="Y726" t="s">
        <v>109</v>
      </c>
      <c r="Z726" t="s">
        <v>81</v>
      </c>
      <c r="AA726" t="s">
        <v>82</v>
      </c>
      <c r="AD726" t="s">
        <v>83</v>
      </c>
      <c r="AE726" t="s">
        <v>84</v>
      </c>
      <c r="AF726" s="1">
        <v>43525</v>
      </c>
      <c r="AG726" s="3">
        <v>23935788</v>
      </c>
      <c r="AH726" t="s">
        <v>5802</v>
      </c>
      <c r="AI726" s="1">
        <v>24548</v>
      </c>
      <c r="AJ726" t="s">
        <v>111</v>
      </c>
      <c r="AK726" t="s">
        <v>5803</v>
      </c>
      <c r="AL726" t="s">
        <v>5804</v>
      </c>
      <c r="AM726" t="s">
        <v>5805</v>
      </c>
      <c r="AN726" t="str">
        <f t="shared" si="13"/>
        <v>LLANOS PFURA DOLORES</v>
      </c>
      <c r="AO726" t="s">
        <v>90</v>
      </c>
      <c r="AP726" s="1">
        <v>2</v>
      </c>
      <c r="AQ726" t="s">
        <v>119</v>
      </c>
      <c r="AR726" t="s">
        <v>92</v>
      </c>
      <c r="AS726" t="s">
        <v>101</v>
      </c>
      <c r="AT726" s="1">
        <v>2</v>
      </c>
      <c r="AU726" s="1">
        <v>2</v>
      </c>
      <c r="AV726" t="s">
        <v>94</v>
      </c>
      <c r="AW726" t="s">
        <v>101</v>
      </c>
      <c r="AX726" t="s">
        <v>96</v>
      </c>
      <c r="AZ726" t="s">
        <v>5806</v>
      </c>
      <c r="BB726" t="s">
        <v>5807</v>
      </c>
      <c r="BC726" t="s">
        <v>119</v>
      </c>
      <c r="BD726" t="s">
        <v>100</v>
      </c>
      <c r="BE726" t="s">
        <v>74</v>
      </c>
      <c r="BF726" t="s">
        <v>101</v>
      </c>
      <c r="BI726" t="s">
        <v>72</v>
      </c>
      <c r="BJ726" t="s">
        <v>74</v>
      </c>
    </row>
    <row r="727" spans="1:62" x14ac:dyDescent="0.25">
      <c r="A727" s="5">
        <f>COUNTIF($B$1:B727,REPORTE!$C$3)</f>
        <v>1</v>
      </c>
      <c r="B727" s="3">
        <v>201509</v>
      </c>
      <c r="C727" t="s">
        <v>59</v>
      </c>
      <c r="D727" t="s">
        <v>60</v>
      </c>
      <c r="E727" t="s">
        <v>61</v>
      </c>
      <c r="F727" t="s">
        <v>1701</v>
      </c>
      <c r="G727" t="s">
        <v>4006</v>
      </c>
      <c r="H727" t="s">
        <v>120</v>
      </c>
      <c r="I727" t="s">
        <v>65</v>
      </c>
      <c r="J727" t="s">
        <v>1881</v>
      </c>
      <c r="K727" t="s">
        <v>5769</v>
      </c>
      <c r="L727" t="s">
        <v>5770</v>
      </c>
      <c r="M727" t="s">
        <v>5771</v>
      </c>
      <c r="N727" t="s">
        <v>70</v>
      </c>
      <c r="O727" t="s">
        <v>5772</v>
      </c>
      <c r="P727" t="s">
        <v>72</v>
      </c>
      <c r="Q727" t="s">
        <v>5808</v>
      </c>
      <c r="R727" t="s">
        <v>74</v>
      </c>
      <c r="S727" t="s">
        <v>75</v>
      </c>
      <c r="T727" t="s">
        <v>75</v>
      </c>
      <c r="U727" t="s">
        <v>160</v>
      </c>
      <c r="V727" t="s">
        <v>77</v>
      </c>
      <c r="W727" t="s">
        <v>689</v>
      </c>
      <c r="X727" t="s">
        <v>181</v>
      </c>
      <c r="Y727" t="s">
        <v>143</v>
      </c>
      <c r="Z727" t="s">
        <v>81</v>
      </c>
      <c r="AA727" t="s">
        <v>82</v>
      </c>
      <c r="AD727" t="s">
        <v>83</v>
      </c>
      <c r="AE727" t="s">
        <v>84</v>
      </c>
      <c r="AF727" s="1">
        <v>36526</v>
      </c>
      <c r="AG727" s="3">
        <v>24673091</v>
      </c>
      <c r="AH727" t="s">
        <v>5809</v>
      </c>
      <c r="AI727" s="1">
        <v>22730</v>
      </c>
      <c r="AJ727" t="s">
        <v>111</v>
      </c>
      <c r="AK727" t="s">
        <v>2018</v>
      </c>
      <c r="AL727" t="s">
        <v>5810</v>
      </c>
      <c r="AM727" t="s">
        <v>5811</v>
      </c>
      <c r="AN727" t="str">
        <f t="shared" si="13"/>
        <v>FLOREZ AGUIRRE DAFNE</v>
      </c>
      <c r="AO727" t="s">
        <v>92</v>
      </c>
      <c r="AP727" t="s">
        <v>100</v>
      </c>
      <c r="AQ727" t="s">
        <v>119</v>
      </c>
      <c r="AR727" t="s">
        <v>92</v>
      </c>
      <c r="AS727" t="s">
        <v>5812</v>
      </c>
      <c r="AT727" t="s">
        <v>100</v>
      </c>
      <c r="AU727" t="s">
        <v>100</v>
      </c>
      <c r="AV727" t="s">
        <v>119</v>
      </c>
      <c r="AW727" t="s">
        <v>95</v>
      </c>
      <c r="AX727" t="s">
        <v>136</v>
      </c>
      <c r="AZ727" t="s">
        <v>119</v>
      </c>
      <c r="BB727" t="s">
        <v>5813</v>
      </c>
      <c r="BC727" t="s">
        <v>119</v>
      </c>
      <c r="BD727" t="s">
        <v>100</v>
      </c>
      <c r="BE727" t="s">
        <v>74</v>
      </c>
      <c r="BF727" t="s">
        <v>101</v>
      </c>
      <c r="BI727" t="s">
        <v>72</v>
      </c>
      <c r="BJ727" t="s">
        <v>74</v>
      </c>
    </row>
    <row r="728" spans="1:62" x14ac:dyDescent="0.25">
      <c r="A728" s="5">
        <f>COUNTIF($B$1:B728,REPORTE!$C$3)</f>
        <v>1</v>
      </c>
      <c r="B728" s="3">
        <v>201509</v>
      </c>
      <c r="C728" t="s">
        <v>59</v>
      </c>
      <c r="D728" t="s">
        <v>60</v>
      </c>
      <c r="E728" t="s">
        <v>61</v>
      </c>
      <c r="F728" t="s">
        <v>1701</v>
      </c>
      <c r="G728" t="s">
        <v>4006</v>
      </c>
      <c r="H728" t="s">
        <v>120</v>
      </c>
      <c r="I728" t="s">
        <v>65</v>
      </c>
      <c r="J728" t="s">
        <v>1881</v>
      </c>
      <c r="K728" t="s">
        <v>5769</v>
      </c>
      <c r="L728" t="s">
        <v>5770</v>
      </c>
      <c r="M728" t="s">
        <v>5771</v>
      </c>
      <c r="N728" t="s">
        <v>70</v>
      </c>
      <c r="O728" t="s">
        <v>5772</v>
      </c>
      <c r="P728" t="s">
        <v>72</v>
      </c>
      <c r="Q728" t="s">
        <v>5814</v>
      </c>
      <c r="R728" t="s">
        <v>74</v>
      </c>
      <c r="S728" t="s">
        <v>75</v>
      </c>
      <c r="T728" t="s">
        <v>75</v>
      </c>
      <c r="U728" t="s">
        <v>160</v>
      </c>
      <c r="V728" t="s">
        <v>77</v>
      </c>
      <c r="W728" t="s">
        <v>5815</v>
      </c>
      <c r="X728" t="s">
        <v>108</v>
      </c>
      <c r="Y728" t="s">
        <v>109</v>
      </c>
      <c r="Z728" t="s">
        <v>81</v>
      </c>
      <c r="AA728" t="s">
        <v>866</v>
      </c>
      <c r="AB728" s="1">
        <v>45017</v>
      </c>
      <c r="AC728" s="1">
        <v>45046</v>
      </c>
      <c r="AD728" t="s">
        <v>83</v>
      </c>
      <c r="AE728" t="s">
        <v>84</v>
      </c>
      <c r="AF728" s="1">
        <v>36526</v>
      </c>
      <c r="AG728" s="3">
        <v>24468507</v>
      </c>
      <c r="AH728" t="s">
        <v>5816</v>
      </c>
      <c r="AI728" s="1">
        <v>26689</v>
      </c>
      <c r="AJ728" t="s">
        <v>86</v>
      </c>
      <c r="AK728" t="s">
        <v>5817</v>
      </c>
      <c r="AL728" t="s">
        <v>1547</v>
      </c>
      <c r="AM728" t="s">
        <v>5818</v>
      </c>
      <c r="AN728" t="str">
        <f t="shared" si="13"/>
        <v>QUINO RODRIGUEZ PAULO</v>
      </c>
      <c r="AO728" t="s">
        <v>92</v>
      </c>
      <c r="AP728" t="s">
        <v>100</v>
      </c>
      <c r="AQ728" t="s">
        <v>119</v>
      </c>
      <c r="AR728" t="s">
        <v>92</v>
      </c>
      <c r="AS728" t="s">
        <v>119</v>
      </c>
      <c r="AT728" t="s">
        <v>100</v>
      </c>
      <c r="AU728" t="s">
        <v>100</v>
      </c>
      <c r="AV728" t="s">
        <v>119</v>
      </c>
      <c r="AW728" t="s">
        <v>95</v>
      </c>
      <c r="AX728" t="s">
        <v>136</v>
      </c>
      <c r="AZ728" t="s">
        <v>119</v>
      </c>
      <c r="BB728" t="s">
        <v>5819</v>
      </c>
      <c r="BC728" t="s">
        <v>119</v>
      </c>
      <c r="BD728" t="s">
        <v>100</v>
      </c>
      <c r="BE728" t="s">
        <v>74</v>
      </c>
      <c r="BF728" t="s">
        <v>74</v>
      </c>
      <c r="BI728" t="s">
        <v>72</v>
      </c>
      <c r="BJ728" t="s">
        <v>74</v>
      </c>
    </row>
    <row r="729" spans="1:62" x14ac:dyDescent="0.25">
      <c r="A729" s="5">
        <f>COUNTIF($B$1:B729,REPORTE!$C$3)</f>
        <v>1</v>
      </c>
      <c r="B729" s="3">
        <v>201509</v>
      </c>
      <c r="C729" t="s">
        <v>59</v>
      </c>
      <c r="D729" t="s">
        <v>60</v>
      </c>
      <c r="E729" t="s">
        <v>61</v>
      </c>
      <c r="F729" t="s">
        <v>1701</v>
      </c>
      <c r="G729" t="s">
        <v>4006</v>
      </c>
      <c r="H729" t="s">
        <v>120</v>
      </c>
      <c r="I729" t="s">
        <v>65</v>
      </c>
      <c r="J729" t="s">
        <v>1881</v>
      </c>
      <c r="K729" t="s">
        <v>5769</v>
      </c>
      <c r="L729" t="s">
        <v>5770</v>
      </c>
      <c r="M729" t="s">
        <v>5771</v>
      </c>
      <c r="N729" t="s">
        <v>70</v>
      </c>
      <c r="O729" t="s">
        <v>5772</v>
      </c>
      <c r="P729" t="s">
        <v>72</v>
      </c>
      <c r="Q729" t="s">
        <v>5814</v>
      </c>
      <c r="R729" t="s">
        <v>74</v>
      </c>
      <c r="S729" t="s">
        <v>75</v>
      </c>
      <c r="T729" t="s">
        <v>75</v>
      </c>
      <c r="U729" t="s">
        <v>160</v>
      </c>
      <c r="V729" t="s">
        <v>141</v>
      </c>
      <c r="W729" t="s">
        <v>5820</v>
      </c>
      <c r="X729" t="s">
        <v>74</v>
      </c>
      <c r="Y729" t="s">
        <v>143</v>
      </c>
      <c r="Z729" t="s">
        <v>81</v>
      </c>
      <c r="AA729" t="s">
        <v>82</v>
      </c>
      <c r="AB729" s="1">
        <v>45017</v>
      </c>
      <c r="AC729" s="1">
        <v>45046</v>
      </c>
      <c r="AD729" t="s">
        <v>207</v>
      </c>
      <c r="AE729" t="s">
        <v>146</v>
      </c>
      <c r="AF729" t="s">
        <v>100</v>
      </c>
      <c r="AG729" s="3">
        <v>41956232</v>
      </c>
      <c r="AH729" t="s">
        <v>5821</v>
      </c>
      <c r="AI729" s="1">
        <v>30247</v>
      </c>
      <c r="AJ729" t="s">
        <v>86</v>
      </c>
      <c r="AK729" t="s">
        <v>1957</v>
      </c>
      <c r="AL729" t="s">
        <v>264</v>
      </c>
      <c r="AM729" t="s">
        <v>1318</v>
      </c>
      <c r="AN729" t="str">
        <f t="shared" si="13"/>
        <v>ROCA QUISPE WILSON</v>
      </c>
      <c r="AO729" t="s">
        <v>90</v>
      </c>
      <c r="AP729" s="1">
        <v>43255</v>
      </c>
      <c r="AQ729" t="s">
        <v>5822</v>
      </c>
      <c r="AR729" t="s">
        <v>279</v>
      </c>
      <c r="AS729" t="s">
        <v>101</v>
      </c>
      <c r="AT729" s="1">
        <v>2</v>
      </c>
      <c r="AU729" s="1">
        <v>2</v>
      </c>
      <c r="AV729" t="s">
        <v>5823</v>
      </c>
      <c r="AW729" t="s">
        <v>119</v>
      </c>
      <c r="AX729" t="s">
        <v>200</v>
      </c>
      <c r="AY729" t="s">
        <v>153</v>
      </c>
      <c r="AZ729" t="s">
        <v>201</v>
      </c>
      <c r="BA729" t="s">
        <v>155</v>
      </c>
      <c r="BB729" t="s">
        <v>5824</v>
      </c>
      <c r="BC729" t="s">
        <v>5825</v>
      </c>
      <c r="BD729" s="1">
        <v>45027</v>
      </c>
      <c r="BE729" t="s">
        <v>5826</v>
      </c>
      <c r="BF729" t="s">
        <v>74</v>
      </c>
      <c r="BI729" t="s">
        <v>72</v>
      </c>
      <c r="BJ729" t="s">
        <v>74</v>
      </c>
    </row>
    <row r="730" spans="1:62" x14ac:dyDescent="0.25">
      <c r="A730" s="5">
        <f>COUNTIF($B$1:B730,REPORTE!$C$3)</f>
        <v>1</v>
      </c>
      <c r="B730" s="3">
        <v>201509</v>
      </c>
      <c r="C730" t="s">
        <v>59</v>
      </c>
      <c r="D730" t="s">
        <v>60</v>
      </c>
      <c r="E730" t="s">
        <v>61</v>
      </c>
      <c r="F730" t="s">
        <v>1701</v>
      </c>
      <c r="G730" t="s">
        <v>4006</v>
      </c>
      <c r="H730" t="s">
        <v>120</v>
      </c>
      <c r="I730" t="s">
        <v>65</v>
      </c>
      <c r="J730" t="s">
        <v>1881</v>
      </c>
      <c r="K730" t="s">
        <v>5769</v>
      </c>
      <c r="L730" t="s">
        <v>5770</v>
      </c>
      <c r="M730" t="s">
        <v>5771</v>
      </c>
      <c r="N730" t="s">
        <v>70</v>
      </c>
      <c r="O730" t="s">
        <v>5772</v>
      </c>
      <c r="P730" t="s">
        <v>72</v>
      </c>
      <c r="Q730" t="s">
        <v>5827</v>
      </c>
      <c r="R730" t="s">
        <v>74</v>
      </c>
      <c r="S730" t="s">
        <v>75</v>
      </c>
      <c r="T730" t="s">
        <v>75</v>
      </c>
      <c r="U730" t="s">
        <v>160</v>
      </c>
      <c r="V730" t="s">
        <v>141</v>
      </c>
      <c r="W730" t="s">
        <v>5828</v>
      </c>
      <c r="X730" t="s">
        <v>74</v>
      </c>
      <c r="Y730" t="s">
        <v>143</v>
      </c>
      <c r="Z730" t="s">
        <v>81</v>
      </c>
      <c r="AA730" t="s">
        <v>82</v>
      </c>
      <c r="AB730" s="1">
        <v>44986</v>
      </c>
      <c r="AC730" s="1">
        <v>45291</v>
      </c>
      <c r="AD730" t="s">
        <v>207</v>
      </c>
      <c r="AE730" t="s">
        <v>146</v>
      </c>
      <c r="AF730" t="s">
        <v>100</v>
      </c>
      <c r="AG730" s="3">
        <v>46942447</v>
      </c>
      <c r="AH730" t="s">
        <v>5829</v>
      </c>
      <c r="AI730" s="1">
        <v>30879</v>
      </c>
      <c r="AJ730" t="s">
        <v>111</v>
      </c>
      <c r="AK730" t="s">
        <v>264</v>
      </c>
      <c r="AL730" t="s">
        <v>1997</v>
      </c>
      <c r="AM730" t="s">
        <v>5830</v>
      </c>
      <c r="AN730" t="str">
        <f t="shared" si="13"/>
        <v>QUISPE SOTA CARMEN RUTH</v>
      </c>
      <c r="AO730" t="s">
        <v>90</v>
      </c>
      <c r="AP730" s="1">
        <v>2</v>
      </c>
      <c r="AQ730" t="s">
        <v>5831</v>
      </c>
      <c r="AR730" t="s">
        <v>279</v>
      </c>
      <c r="AS730" t="s">
        <v>101</v>
      </c>
      <c r="AT730" s="1">
        <v>2</v>
      </c>
      <c r="AU730" s="1">
        <v>2</v>
      </c>
      <c r="AV730" t="s">
        <v>94</v>
      </c>
      <c r="AW730" t="s">
        <v>119</v>
      </c>
      <c r="AX730" t="s">
        <v>152</v>
      </c>
      <c r="AY730" t="s">
        <v>153</v>
      </c>
      <c r="AZ730" t="s">
        <v>1093</v>
      </c>
      <c r="BA730" t="s">
        <v>155</v>
      </c>
      <c r="BB730" t="s">
        <v>5832</v>
      </c>
      <c r="BC730" t="s">
        <v>5833</v>
      </c>
      <c r="BD730" s="1">
        <v>44991</v>
      </c>
      <c r="BE730" t="s">
        <v>5834</v>
      </c>
      <c r="BF730" t="s">
        <v>74</v>
      </c>
      <c r="BI730" t="s">
        <v>72</v>
      </c>
      <c r="BJ730" t="s">
        <v>74</v>
      </c>
    </row>
    <row r="731" spans="1:62" x14ac:dyDescent="0.25">
      <c r="A731" s="5">
        <f>COUNTIF($B$1:B731,REPORTE!$C$3)</f>
        <v>1</v>
      </c>
      <c r="B731" s="3">
        <v>201509</v>
      </c>
      <c r="C731" t="s">
        <v>59</v>
      </c>
      <c r="D731" t="s">
        <v>60</v>
      </c>
      <c r="E731" t="s">
        <v>61</v>
      </c>
      <c r="F731" t="s">
        <v>1701</v>
      </c>
      <c r="G731" t="s">
        <v>4006</v>
      </c>
      <c r="H731" t="s">
        <v>120</v>
      </c>
      <c r="I731" t="s">
        <v>65</v>
      </c>
      <c r="J731" t="s">
        <v>1881</v>
      </c>
      <c r="K731" t="s">
        <v>5769</v>
      </c>
      <c r="L731" t="s">
        <v>5770</v>
      </c>
      <c r="M731" t="s">
        <v>5771</v>
      </c>
      <c r="N731" t="s">
        <v>70</v>
      </c>
      <c r="O731" t="s">
        <v>5772</v>
      </c>
      <c r="P731" t="s">
        <v>72</v>
      </c>
      <c r="Q731" t="s">
        <v>5835</v>
      </c>
      <c r="R731" t="s">
        <v>74</v>
      </c>
      <c r="S731" t="s">
        <v>75</v>
      </c>
      <c r="T731" t="s">
        <v>75</v>
      </c>
      <c r="U731" t="s">
        <v>160</v>
      </c>
      <c r="V731" t="s">
        <v>77</v>
      </c>
      <c r="W731" t="s">
        <v>5836</v>
      </c>
      <c r="X731" t="s">
        <v>108</v>
      </c>
      <c r="Y731" t="s">
        <v>109</v>
      </c>
      <c r="Z731" t="s">
        <v>81</v>
      </c>
      <c r="AA731" t="s">
        <v>82</v>
      </c>
      <c r="AD731" t="s">
        <v>83</v>
      </c>
      <c r="AE731" t="s">
        <v>84</v>
      </c>
      <c r="AF731" s="1">
        <v>36526</v>
      </c>
      <c r="AG731" s="3">
        <v>24672191</v>
      </c>
      <c r="AH731" t="s">
        <v>5837</v>
      </c>
      <c r="AI731" s="1">
        <v>22523</v>
      </c>
      <c r="AJ731" t="s">
        <v>86</v>
      </c>
      <c r="AK731" t="s">
        <v>562</v>
      </c>
      <c r="AL731" t="s">
        <v>2652</v>
      </c>
      <c r="AM731" t="s">
        <v>5838</v>
      </c>
      <c r="AN731" t="str">
        <f t="shared" si="13"/>
        <v>DIAZ SALAS RUFO ROLANDO</v>
      </c>
      <c r="AO731" t="s">
        <v>92</v>
      </c>
      <c r="AP731" t="s">
        <v>100</v>
      </c>
      <c r="AQ731" t="s">
        <v>119</v>
      </c>
      <c r="AR731" t="s">
        <v>92</v>
      </c>
      <c r="AS731" t="s">
        <v>5839</v>
      </c>
      <c r="AT731" t="s">
        <v>100</v>
      </c>
      <c r="AU731" t="s">
        <v>100</v>
      </c>
      <c r="AV731" t="s">
        <v>119</v>
      </c>
      <c r="AW731" t="s">
        <v>95</v>
      </c>
      <c r="AX731" t="s">
        <v>136</v>
      </c>
      <c r="AZ731" t="s">
        <v>119</v>
      </c>
      <c r="BB731" t="s">
        <v>5840</v>
      </c>
      <c r="BC731" t="s">
        <v>119</v>
      </c>
      <c r="BD731" t="s">
        <v>100</v>
      </c>
      <c r="BE731" t="s">
        <v>74</v>
      </c>
      <c r="BF731" t="s">
        <v>101</v>
      </c>
      <c r="BI731" t="s">
        <v>72</v>
      </c>
      <c r="BJ731" t="s">
        <v>74</v>
      </c>
    </row>
    <row r="732" spans="1:62" x14ac:dyDescent="0.25">
      <c r="A732" s="5">
        <f>COUNTIF($B$1:B732,REPORTE!$C$3)</f>
        <v>1</v>
      </c>
      <c r="B732" s="3">
        <v>201509</v>
      </c>
      <c r="C732" t="s">
        <v>59</v>
      </c>
      <c r="D732" t="s">
        <v>60</v>
      </c>
      <c r="E732" t="s">
        <v>61</v>
      </c>
      <c r="F732" t="s">
        <v>1701</v>
      </c>
      <c r="G732" t="s">
        <v>4006</v>
      </c>
      <c r="H732" t="s">
        <v>120</v>
      </c>
      <c r="I732" t="s">
        <v>65</v>
      </c>
      <c r="J732" t="s">
        <v>1881</v>
      </c>
      <c r="K732" t="s">
        <v>5769</v>
      </c>
      <c r="L732" t="s">
        <v>5770</v>
      </c>
      <c r="M732" t="s">
        <v>5771</v>
      </c>
      <c r="N732" t="s">
        <v>70</v>
      </c>
      <c r="O732" t="s">
        <v>5772</v>
      </c>
      <c r="P732" t="s">
        <v>72</v>
      </c>
      <c r="Q732" t="s">
        <v>5841</v>
      </c>
      <c r="R732" t="s">
        <v>74</v>
      </c>
      <c r="S732" t="s">
        <v>75</v>
      </c>
      <c r="T732" t="s">
        <v>75</v>
      </c>
      <c r="U732" t="s">
        <v>160</v>
      </c>
      <c r="V732" t="s">
        <v>77</v>
      </c>
      <c r="W732" t="s">
        <v>5842</v>
      </c>
      <c r="X732" t="s">
        <v>181</v>
      </c>
      <c r="Y732" t="s">
        <v>143</v>
      </c>
      <c r="Z732" t="s">
        <v>81</v>
      </c>
      <c r="AA732" t="s">
        <v>82</v>
      </c>
      <c r="AD732" t="s">
        <v>83</v>
      </c>
      <c r="AE732" t="s">
        <v>84</v>
      </c>
      <c r="AF732" s="1">
        <v>36526</v>
      </c>
      <c r="AG732" s="3">
        <v>24702844</v>
      </c>
      <c r="AH732" t="s">
        <v>5843</v>
      </c>
      <c r="AI732" s="1">
        <v>25234</v>
      </c>
      <c r="AJ732" t="s">
        <v>111</v>
      </c>
      <c r="AK732" t="s">
        <v>5844</v>
      </c>
      <c r="AL732" t="s">
        <v>264</v>
      </c>
      <c r="AM732" t="s">
        <v>5845</v>
      </c>
      <c r="AN732" t="str">
        <f t="shared" si="13"/>
        <v>QUEVEDO QUISPE CARMEN MARIA</v>
      </c>
      <c r="AO732" t="s">
        <v>92</v>
      </c>
      <c r="AP732" t="s">
        <v>100</v>
      </c>
      <c r="AQ732" t="s">
        <v>119</v>
      </c>
      <c r="AR732" t="s">
        <v>92</v>
      </c>
      <c r="AS732" t="s">
        <v>5846</v>
      </c>
      <c r="AT732" t="s">
        <v>100</v>
      </c>
      <c r="AU732" t="s">
        <v>100</v>
      </c>
      <c r="AV732" t="s">
        <v>119</v>
      </c>
      <c r="AW732" t="s">
        <v>95</v>
      </c>
      <c r="AX732" t="s">
        <v>136</v>
      </c>
      <c r="AZ732" t="s">
        <v>119</v>
      </c>
      <c r="BB732" t="s">
        <v>5847</v>
      </c>
      <c r="BC732" t="s">
        <v>119</v>
      </c>
      <c r="BD732" t="s">
        <v>100</v>
      </c>
      <c r="BE732" t="s">
        <v>74</v>
      </c>
      <c r="BF732" t="s">
        <v>101</v>
      </c>
      <c r="BI732" t="s">
        <v>72</v>
      </c>
      <c r="BJ732" t="s">
        <v>74</v>
      </c>
    </row>
    <row r="733" spans="1:62" x14ac:dyDescent="0.25">
      <c r="A733" s="5">
        <f>COUNTIF($B$1:B733,REPORTE!$C$3)</f>
        <v>1</v>
      </c>
      <c r="B733" s="3">
        <v>201509</v>
      </c>
      <c r="C733" t="s">
        <v>59</v>
      </c>
      <c r="D733" t="s">
        <v>60</v>
      </c>
      <c r="E733" t="s">
        <v>61</v>
      </c>
      <c r="F733" t="s">
        <v>1701</v>
      </c>
      <c r="G733" t="s">
        <v>4006</v>
      </c>
      <c r="H733" t="s">
        <v>120</v>
      </c>
      <c r="I733" t="s">
        <v>65</v>
      </c>
      <c r="J733" t="s">
        <v>1881</v>
      </c>
      <c r="K733" t="s">
        <v>5769</v>
      </c>
      <c r="L733" t="s">
        <v>5770</v>
      </c>
      <c r="M733" t="s">
        <v>5771</v>
      </c>
      <c r="N733" t="s">
        <v>70</v>
      </c>
      <c r="O733" t="s">
        <v>5772</v>
      </c>
      <c r="P733" t="s">
        <v>72</v>
      </c>
      <c r="Q733" t="s">
        <v>5848</v>
      </c>
      <c r="R733" t="s">
        <v>74</v>
      </c>
      <c r="S733" t="s">
        <v>75</v>
      </c>
      <c r="T733" t="s">
        <v>75</v>
      </c>
      <c r="U733" t="s">
        <v>160</v>
      </c>
      <c r="V733" t="s">
        <v>77</v>
      </c>
      <c r="W733" t="s">
        <v>2678</v>
      </c>
      <c r="X733" t="s">
        <v>108</v>
      </c>
      <c r="Y733" t="s">
        <v>109</v>
      </c>
      <c r="Z733" t="s">
        <v>81</v>
      </c>
      <c r="AA733" t="s">
        <v>82</v>
      </c>
      <c r="AD733" t="s">
        <v>83</v>
      </c>
      <c r="AE733" t="s">
        <v>84</v>
      </c>
      <c r="AF733" s="1">
        <v>36526</v>
      </c>
      <c r="AG733" s="3">
        <v>24704335</v>
      </c>
      <c r="AH733" t="s">
        <v>5849</v>
      </c>
      <c r="AI733" s="1">
        <v>25884</v>
      </c>
      <c r="AJ733" t="s">
        <v>86</v>
      </c>
      <c r="AK733" t="s">
        <v>3212</v>
      </c>
      <c r="AL733" t="s">
        <v>4470</v>
      </c>
      <c r="AM733" t="s">
        <v>5850</v>
      </c>
      <c r="AN733" t="str">
        <f t="shared" si="13"/>
        <v>PUENTE DE LA VEGA FARFAN PERCY JULIO</v>
      </c>
      <c r="AO733" t="s">
        <v>92</v>
      </c>
      <c r="AP733" t="s">
        <v>100</v>
      </c>
      <c r="AQ733" t="s">
        <v>119</v>
      </c>
      <c r="AR733" t="s">
        <v>92</v>
      </c>
      <c r="AS733" t="s">
        <v>119</v>
      </c>
      <c r="AT733" t="s">
        <v>100</v>
      </c>
      <c r="AU733" t="s">
        <v>100</v>
      </c>
      <c r="AV733" t="s">
        <v>119</v>
      </c>
      <c r="AW733" t="s">
        <v>95</v>
      </c>
      <c r="AX733" t="s">
        <v>136</v>
      </c>
      <c r="AZ733" t="s">
        <v>119</v>
      </c>
      <c r="BB733" t="s">
        <v>5851</v>
      </c>
      <c r="BC733" t="s">
        <v>119</v>
      </c>
      <c r="BD733" t="s">
        <v>100</v>
      </c>
      <c r="BE733" t="s">
        <v>74</v>
      </c>
      <c r="BF733" t="s">
        <v>101</v>
      </c>
      <c r="BI733" t="s">
        <v>72</v>
      </c>
      <c r="BJ733" t="s">
        <v>74</v>
      </c>
    </row>
    <row r="734" spans="1:62" x14ac:dyDescent="0.25">
      <c r="A734" s="5">
        <f>COUNTIF($B$1:B734,REPORTE!$C$3)</f>
        <v>1</v>
      </c>
      <c r="B734" s="3">
        <v>201509</v>
      </c>
      <c r="C734" t="s">
        <v>59</v>
      </c>
      <c r="D734" t="s">
        <v>60</v>
      </c>
      <c r="E734" t="s">
        <v>61</v>
      </c>
      <c r="F734" t="s">
        <v>1701</v>
      </c>
      <c r="G734" t="s">
        <v>4006</v>
      </c>
      <c r="H734" t="s">
        <v>120</v>
      </c>
      <c r="I734" t="s">
        <v>65</v>
      </c>
      <c r="J734" t="s">
        <v>1881</v>
      </c>
      <c r="K734" t="s">
        <v>5769</v>
      </c>
      <c r="L734" t="s">
        <v>5770</v>
      </c>
      <c r="M734" t="s">
        <v>5771</v>
      </c>
      <c r="N734" t="s">
        <v>70</v>
      </c>
      <c r="O734" t="s">
        <v>5772</v>
      </c>
      <c r="P734" t="s">
        <v>72</v>
      </c>
      <c r="Q734" t="s">
        <v>5852</v>
      </c>
      <c r="R734" t="s">
        <v>74</v>
      </c>
      <c r="S734" t="s">
        <v>75</v>
      </c>
      <c r="T734" t="s">
        <v>75</v>
      </c>
      <c r="U734" t="s">
        <v>160</v>
      </c>
      <c r="V734" t="s">
        <v>77</v>
      </c>
      <c r="W734" t="s">
        <v>5853</v>
      </c>
      <c r="X734" t="s">
        <v>181</v>
      </c>
      <c r="Y734" t="s">
        <v>143</v>
      </c>
      <c r="Z734" t="s">
        <v>81</v>
      </c>
      <c r="AA734" t="s">
        <v>82</v>
      </c>
      <c r="AD734" t="s">
        <v>83</v>
      </c>
      <c r="AE734" t="s">
        <v>84</v>
      </c>
      <c r="AF734" s="1">
        <v>36526</v>
      </c>
      <c r="AG734" s="3">
        <v>24700619</v>
      </c>
      <c r="AH734" t="s">
        <v>5854</v>
      </c>
      <c r="AI734" s="1">
        <v>22089</v>
      </c>
      <c r="AJ734" t="s">
        <v>86</v>
      </c>
      <c r="AK734" t="s">
        <v>525</v>
      </c>
      <c r="AL734" t="s">
        <v>3194</v>
      </c>
      <c r="AM734" t="s">
        <v>2637</v>
      </c>
      <c r="AN734" t="str">
        <f t="shared" si="13"/>
        <v>CAMPANA MONTUFAR JOSE ANTONIO</v>
      </c>
      <c r="AO734" t="s">
        <v>92</v>
      </c>
      <c r="AP734" t="s">
        <v>100</v>
      </c>
      <c r="AQ734" t="s">
        <v>119</v>
      </c>
      <c r="AR734" t="s">
        <v>92</v>
      </c>
      <c r="AS734" t="s">
        <v>119</v>
      </c>
      <c r="AT734" t="s">
        <v>100</v>
      </c>
      <c r="AU734" t="s">
        <v>100</v>
      </c>
      <c r="AV734" t="s">
        <v>119</v>
      </c>
      <c r="AW734" t="s">
        <v>95</v>
      </c>
      <c r="AX734" t="s">
        <v>136</v>
      </c>
      <c r="AZ734" t="s">
        <v>119</v>
      </c>
      <c r="BB734" t="s">
        <v>5855</v>
      </c>
      <c r="BC734" t="s">
        <v>119</v>
      </c>
      <c r="BD734" t="s">
        <v>100</v>
      </c>
      <c r="BE734" t="s">
        <v>74</v>
      </c>
      <c r="BF734" t="s">
        <v>101</v>
      </c>
      <c r="BI734" t="s">
        <v>72</v>
      </c>
      <c r="BJ734" t="s">
        <v>74</v>
      </c>
    </row>
    <row r="735" spans="1:62" x14ac:dyDescent="0.25">
      <c r="A735" s="5">
        <f>COUNTIF($B$1:B735,REPORTE!$C$3)</f>
        <v>1</v>
      </c>
      <c r="B735" s="3">
        <v>201509</v>
      </c>
      <c r="C735" t="s">
        <v>59</v>
      </c>
      <c r="D735" t="s">
        <v>60</v>
      </c>
      <c r="E735" t="s">
        <v>61</v>
      </c>
      <c r="F735" t="s">
        <v>1701</v>
      </c>
      <c r="G735" t="s">
        <v>4006</v>
      </c>
      <c r="H735" t="s">
        <v>120</v>
      </c>
      <c r="I735" t="s">
        <v>65</v>
      </c>
      <c r="J735" t="s">
        <v>1881</v>
      </c>
      <c r="K735" t="s">
        <v>5769</v>
      </c>
      <c r="L735" t="s">
        <v>5770</v>
      </c>
      <c r="M735" t="s">
        <v>5771</v>
      </c>
      <c r="N735" t="s">
        <v>70</v>
      </c>
      <c r="O735" t="s">
        <v>5772</v>
      </c>
      <c r="P735" t="s">
        <v>72</v>
      </c>
      <c r="Q735" t="s">
        <v>5856</v>
      </c>
      <c r="R735" t="s">
        <v>74</v>
      </c>
      <c r="S735" t="s">
        <v>75</v>
      </c>
      <c r="T735" t="s">
        <v>75</v>
      </c>
      <c r="U735" t="s">
        <v>160</v>
      </c>
      <c r="V735" t="s">
        <v>77</v>
      </c>
      <c r="W735" t="s">
        <v>5857</v>
      </c>
      <c r="X735" t="s">
        <v>79</v>
      </c>
      <c r="Y735" t="s">
        <v>80</v>
      </c>
      <c r="Z735" t="s">
        <v>81</v>
      </c>
      <c r="AA735" t="s">
        <v>82</v>
      </c>
      <c r="AD735" t="s">
        <v>83</v>
      </c>
      <c r="AE735" t="s">
        <v>84</v>
      </c>
      <c r="AF735" s="1">
        <v>36526</v>
      </c>
      <c r="AG735" s="3">
        <v>25008879</v>
      </c>
      <c r="AH735" t="s">
        <v>5858</v>
      </c>
      <c r="AI735" s="1">
        <v>28093</v>
      </c>
      <c r="AJ735" t="s">
        <v>111</v>
      </c>
      <c r="AK735" t="s">
        <v>3228</v>
      </c>
      <c r="AL735" t="s">
        <v>5859</v>
      </c>
      <c r="AM735" t="s">
        <v>5860</v>
      </c>
      <c r="AN735" t="str">
        <f t="shared" si="13"/>
        <v>AQUINO SANTA CRUZ MAYVELY</v>
      </c>
      <c r="AO735" t="s">
        <v>92</v>
      </c>
      <c r="AP735" t="s">
        <v>100</v>
      </c>
      <c r="AQ735" t="s">
        <v>119</v>
      </c>
      <c r="AR735" t="s">
        <v>92</v>
      </c>
      <c r="AS735" t="s">
        <v>101</v>
      </c>
      <c r="AT735" t="s">
        <v>100</v>
      </c>
      <c r="AU735" t="s">
        <v>100</v>
      </c>
      <c r="AV735" t="s">
        <v>119</v>
      </c>
      <c r="AW735" t="s">
        <v>95</v>
      </c>
      <c r="AX735" t="s">
        <v>136</v>
      </c>
      <c r="AZ735" t="s">
        <v>119</v>
      </c>
      <c r="BB735" t="s">
        <v>5861</v>
      </c>
      <c r="BC735" t="s">
        <v>5862</v>
      </c>
      <c r="BD735" t="s">
        <v>100</v>
      </c>
      <c r="BE735" t="s">
        <v>74</v>
      </c>
      <c r="BF735" t="s">
        <v>101</v>
      </c>
      <c r="BI735" t="s">
        <v>72</v>
      </c>
      <c r="BJ735" t="s">
        <v>74</v>
      </c>
    </row>
    <row r="736" spans="1:62" x14ac:dyDescent="0.25">
      <c r="A736" s="5">
        <f>COUNTIF($B$1:B736,REPORTE!$C$3)</f>
        <v>1</v>
      </c>
      <c r="B736" s="3">
        <v>201509</v>
      </c>
      <c r="C736" t="s">
        <v>59</v>
      </c>
      <c r="D736" t="s">
        <v>60</v>
      </c>
      <c r="E736" t="s">
        <v>61</v>
      </c>
      <c r="F736" t="s">
        <v>1701</v>
      </c>
      <c r="G736" t="s">
        <v>4006</v>
      </c>
      <c r="H736" t="s">
        <v>120</v>
      </c>
      <c r="I736" t="s">
        <v>65</v>
      </c>
      <c r="J736" t="s">
        <v>1881</v>
      </c>
      <c r="K736" t="s">
        <v>5769</v>
      </c>
      <c r="L736" t="s">
        <v>5770</v>
      </c>
      <c r="M736" t="s">
        <v>5771</v>
      </c>
      <c r="N736" t="s">
        <v>70</v>
      </c>
      <c r="O736" t="s">
        <v>5772</v>
      </c>
      <c r="P736" t="s">
        <v>72</v>
      </c>
      <c r="Q736" t="s">
        <v>5863</v>
      </c>
      <c r="R736" t="s">
        <v>74</v>
      </c>
      <c r="S736" t="s">
        <v>75</v>
      </c>
      <c r="T736" t="s">
        <v>75</v>
      </c>
      <c r="U736" t="s">
        <v>160</v>
      </c>
      <c r="V736" t="s">
        <v>77</v>
      </c>
      <c r="W736" t="s">
        <v>5864</v>
      </c>
      <c r="X736" t="s">
        <v>181</v>
      </c>
      <c r="Y736" t="s">
        <v>143</v>
      </c>
      <c r="Z736" t="s">
        <v>81</v>
      </c>
      <c r="AA736" t="s">
        <v>82</v>
      </c>
      <c r="AD736" t="s">
        <v>83</v>
      </c>
      <c r="AE736" t="s">
        <v>84</v>
      </c>
      <c r="AF736" s="1">
        <v>42430</v>
      </c>
      <c r="AG736" s="3">
        <v>24700090</v>
      </c>
      <c r="AH736" t="s">
        <v>5865</v>
      </c>
      <c r="AI736" s="1">
        <v>23052</v>
      </c>
      <c r="AJ736" t="s">
        <v>111</v>
      </c>
      <c r="AK736" t="s">
        <v>3384</v>
      </c>
      <c r="AL736" t="s">
        <v>2085</v>
      </c>
      <c r="AM736" t="s">
        <v>844</v>
      </c>
      <c r="AN736" t="str">
        <f t="shared" si="13"/>
        <v>CHACHAIMA CHAVEZ LUZ MARINA</v>
      </c>
      <c r="AO736" t="s">
        <v>90</v>
      </c>
      <c r="AP736" s="1">
        <v>42474</v>
      </c>
      <c r="AQ736" t="s">
        <v>119</v>
      </c>
      <c r="AR736" t="s">
        <v>92</v>
      </c>
      <c r="AS736" t="s">
        <v>101</v>
      </c>
      <c r="AT736" s="1">
        <v>42474</v>
      </c>
      <c r="AU736" s="1">
        <v>42474</v>
      </c>
      <c r="AV736" t="s">
        <v>837</v>
      </c>
      <c r="AW736" t="s">
        <v>95</v>
      </c>
      <c r="AX736" t="s">
        <v>96</v>
      </c>
      <c r="AZ736" t="s">
        <v>837</v>
      </c>
      <c r="BB736" t="s">
        <v>5866</v>
      </c>
      <c r="BC736" t="s">
        <v>119</v>
      </c>
      <c r="BD736" t="s">
        <v>100</v>
      </c>
      <c r="BE736" t="s">
        <v>74</v>
      </c>
      <c r="BF736" t="s">
        <v>101</v>
      </c>
      <c r="BI736" t="s">
        <v>72</v>
      </c>
      <c r="BJ736" t="s">
        <v>74</v>
      </c>
    </row>
    <row r="737" spans="1:62" x14ac:dyDescent="0.25">
      <c r="A737" s="5">
        <f>COUNTIF($B$1:B737,REPORTE!$C$3)</f>
        <v>1</v>
      </c>
      <c r="B737" s="3">
        <v>201509</v>
      </c>
      <c r="C737" t="s">
        <v>59</v>
      </c>
      <c r="D737" t="s">
        <v>60</v>
      </c>
      <c r="E737" t="s">
        <v>61</v>
      </c>
      <c r="F737" t="s">
        <v>1701</v>
      </c>
      <c r="G737" t="s">
        <v>4006</v>
      </c>
      <c r="H737" t="s">
        <v>120</v>
      </c>
      <c r="I737" t="s">
        <v>65</v>
      </c>
      <c r="J737" t="s">
        <v>1881</v>
      </c>
      <c r="K737" t="s">
        <v>5769</v>
      </c>
      <c r="L737" t="s">
        <v>5770</v>
      </c>
      <c r="M737" t="s">
        <v>5771</v>
      </c>
      <c r="N737" t="s">
        <v>70</v>
      </c>
      <c r="O737" t="s">
        <v>5772</v>
      </c>
      <c r="P737" t="s">
        <v>72</v>
      </c>
      <c r="Q737" t="s">
        <v>5867</v>
      </c>
      <c r="R737" t="s">
        <v>74</v>
      </c>
      <c r="S737" t="s">
        <v>75</v>
      </c>
      <c r="T737" t="s">
        <v>75</v>
      </c>
      <c r="U737" t="s">
        <v>160</v>
      </c>
      <c r="V737" t="s">
        <v>141</v>
      </c>
      <c r="W737" t="s">
        <v>5868</v>
      </c>
      <c r="X737" t="s">
        <v>74</v>
      </c>
      <c r="Y737" t="s">
        <v>2528</v>
      </c>
      <c r="Z737" t="s">
        <v>81</v>
      </c>
      <c r="AA737" t="s">
        <v>82</v>
      </c>
      <c r="AB737" s="1">
        <v>44993</v>
      </c>
      <c r="AC737" s="1">
        <v>45065</v>
      </c>
      <c r="AD737" t="s">
        <v>207</v>
      </c>
      <c r="AE737" t="s">
        <v>146</v>
      </c>
      <c r="AF737" t="s">
        <v>100</v>
      </c>
      <c r="AG737" s="3">
        <v>24718790</v>
      </c>
      <c r="AH737" t="s">
        <v>5869</v>
      </c>
      <c r="AI737" s="1">
        <v>27883</v>
      </c>
      <c r="AJ737" t="s">
        <v>111</v>
      </c>
      <c r="AK737" t="s">
        <v>1538</v>
      </c>
      <c r="AL737" t="s">
        <v>1174</v>
      </c>
      <c r="AM737" t="s">
        <v>3415</v>
      </c>
      <c r="AN737" t="str">
        <f t="shared" si="13"/>
        <v>ALATA HUANCA MARIA ELENA</v>
      </c>
      <c r="AO737" t="s">
        <v>90</v>
      </c>
      <c r="AP737" s="1">
        <v>2</v>
      </c>
      <c r="AQ737" t="s">
        <v>5870</v>
      </c>
      <c r="AR737" t="s">
        <v>279</v>
      </c>
      <c r="AS737" t="s">
        <v>101</v>
      </c>
      <c r="AT737" s="1">
        <v>2</v>
      </c>
      <c r="AU737" s="1">
        <v>2</v>
      </c>
      <c r="AV737" t="s">
        <v>94</v>
      </c>
      <c r="AW737" t="s">
        <v>119</v>
      </c>
      <c r="AX737" t="s">
        <v>152</v>
      </c>
      <c r="AY737" t="s">
        <v>153</v>
      </c>
      <c r="AZ737" t="s">
        <v>1679</v>
      </c>
      <c r="BA737" t="s">
        <v>661</v>
      </c>
      <c r="BB737" t="s">
        <v>5871</v>
      </c>
      <c r="BC737" t="s">
        <v>5872</v>
      </c>
      <c r="BD737" s="1">
        <v>45007</v>
      </c>
      <c r="BE737" t="s">
        <v>5873</v>
      </c>
      <c r="BF737" t="s">
        <v>74</v>
      </c>
      <c r="BI737" t="s">
        <v>72</v>
      </c>
      <c r="BJ737" t="s">
        <v>74</v>
      </c>
    </row>
    <row r="738" spans="1:62" x14ac:dyDescent="0.25">
      <c r="A738" s="5">
        <f>COUNTIF($B$1:B738,REPORTE!$C$3)</f>
        <v>1</v>
      </c>
      <c r="B738" s="3">
        <v>201509</v>
      </c>
      <c r="C738" t="s">
        <v>59</v>
      </c>
      <c r="D738" t="s">
        <v>60</v>
      </c>
      <c r="E738" t="s">
        <v>61</v>
      </c>
      <c r="F738" t="s">
        <v>1701</v>
      </c>
      <c r="G738" t="s">
        <v>4006</v>
      </c>
      <c r="H738" t="s">
        <v>120</v>
      </c>
      <c r="I738" t="s">
        <v>65</v>
      </c>
      <c r="J738" t="s">
        <v>1881</v>
      </c>
      <c r="K738" t="s">
        <v>5769</v>
      </c>
      <c r="L738" t="s">
        <v>5770</v>
      </c>
      <c r="M738" t="s">
        <v>5771</v>
      </c>
      <c r="N738" t="s">
        <v>70</v>
      </c>
      <c r="O738" t="s">
        <v>5772</v>
      </c>
      <c r="P738" t="s">
        <v>72</v>
      </c>
      <c r="Q738" t="s">
        <v>5874</v>
      </c>
      <c r="R738" t="s">
        <v>74</v>
      </c>
      <c r="S738" t="s">
        <v>75</v>
      </c>
      <c r="T738" t="s">
        <v>75</v>
      </c>
      <c r="U738" t="s">
        <v>160</v>
      </c>
      <c r="V738" t="s">
        <v>141</v>
      </c>
      <c r="W738" t="s">
        <v>5875</v>
      </c>
      <c r="X738" t="s">
        <v>74</v>
      </c>
      <c r="Y738" t="s">
        <v>143</v>
      </c>
      <c r="Z738" t="s">
        <v>81</v>
      </c>
      <c r="AA738" t="s">
        <v>82</v>
      </c>
      <c r="AB738" s="1">
        <v>44986</v>
      </c>
      <c r="AC738" s="1">
        <v>45291</v>
      </c>
      <c r="AD738" t="s">
        <v>207</v>
      </c>
      <c r="AE738" t="s">
        <v>146</v>
      </c>
      <c r="AF738" t="s">
        <v>100</v>
      </c>
      <c r="AG738" s="3">
        <v>46125464</v>
      </c>
      <c r="AH738" t="s">
        <v>5876</v>
      </c>
      <c r="AI738" s="1">
        <v>32789</v>
      </c>
      <c r="AJ738" t="s">
        <v>111</v>
      </c>
      <c r="AK738" t="s">
        <v>876</v>
      </c>
      <c r="AL738" t="s">
        <v>4309</v>
      </c>
      <c r="AM738" t="s">
        <v>5877</v>
      </c>
      <c r="AN738" t="str">
        <f t="shared" si="13"/>
        <v>CRUZ SUYO YAJAIDA</v>
      </c>
      <c r="AO738" t="s">
        <v>90</v>
      </c>
      <c r="AP738" s="1">
        <v>2</v>
      </c>
      <c r="AQ738" t="s">
        <v>119</v>
      </c>
      <c r="AR738" t="s">
        <v>279</v>
      </c>
      <c r="AS738" t="s">
        <v>101</v>
      </c>
      <c r="AT738" s="1">
        <v>2</v>
      </c>
      <c r="AU738" s="1">
        <v>2</v>
      </c>
      <c r="AV738" t="s">
        <v>296</v>
      </c>
      <c r="AW738" t="s">
        <v>74</v>
      </c>
      <c r="AX738" t="s">
        <v>152</v>
      </c>
      <c r="AY738" t="s">
        <v>153</v>
      </c>
      <c r="AZ738" t="s">
        <v>1093</v>
      </c>
      <c r="BA738" t="s">
        <v>155</v>
      </c>
      <c r="BB738" t="s">
        <v>5878</v>
      </c>
      <c r="BC738" t="s">
        <v>5879</v>
      </c>
      <c r="BD738" s="1">
        <v>44971</v>
      </c>
      <c r="BE738" t="s">
        <v>5880</v>
      </c>
      <c r="BF738" t="s">
        <v>74</v>
      </c>
      <c r="BI738" t="s">
        <v>72</v>
      </c>
      <c r="BJ738" t="s">
        <v>74</v>
      </c>
    </row>
    <row r="739" spans="1:62" x14ac:dyDescent="0.25">
      <c r="A739" s="5">
        <f>COUNTIF($B$1:B739,REPORTE!$C$3)</f>
        <v>1</v>
      </c>
      <c r="B739" s="3">
        <v>201509</v>
      </c>
      <c r="C739" t="s">
        <v>59</v>
      </c>
      <c r="D739" t="s">
        <v>60</v>
      </c>
      <c r="E739" t="s">
        <v>61</v>
      </c>
      <c r="F739" t="s">
        <v>1701</v>
      </c>
      <c r="G739" t="s">
        <v>4006</v>
      </c>
      <c r="H739" t="s">
        <v>120</v>
      </c>
      <c r="I739" t="s">
        <v>65</v>
      </c>
      <c r="J739" t="s">
        <v>1881</v>
      </c>
      <c r="K739" t="s">
        <v>5769</v>
      </c>
      <c r="L739" t="s">
        <v>5770</v>
      </c>
      <c r="M739" t="s">
        <v>5771</v>
      </c>
      <c r="N739" t="s">
        <v>70</v>
      </c>
      <c r="O739" t="s">
        <v>5772</v>
      </c>
      <c r="P739" t="s">
        <v>72</v>
      </c>
      <c r="Q739" t="s">
        <v>5881</v>
      </c>
      <c r="R739" t="s">
        <v>74</v>
      </c>
      <c r="S739" t="s">
        <v>75</v>
      </c>
      <c r="T739" t="s">
        <v>75</v>
      </c>
      <c r="U739" t="s">
        <v>160</v>
      </c>
      <c r="V739" t="s">
        <v>77</v>
      </c>
      <c r="W739" t="s">
        <v>5882</v>
      </c>
      <c r="X739" t="s">
        <v>79</v>
      </c>
      <c r="Y739" t="s">
        <v>80</v>
      </c>
      <c r="Z739" t="s">
        <v>81</v>
      </c>
      <c r="AA739" t="s">
        <v>82</v>
      </c>
      <c r="AD739" t="s">
        <v>83</v>
      </c>
      <c r="AE739" t="s">
        <v>84</v>
      </c>
      <c r="AF739" s="1">
        <v>36526</v>
      </c>
      <c r="AG739" s="3">
        <v>24694852</v>
      </c>
      <c r="AH739" t="s">
        <v>5883</v>
      </c>
      <c r="AI739" s="1">
        <v>22265</v>
      </c>
      <c r="AJ739" t="s">
        <v>111</v>
      </c>
      <c r="AK739" t="s">
        <v>630</v>
      </c>
      <c r="AL739" t="s">
        <v>2154</v>
      </c>
      <c r="AM739" t="s">
        <v>5884</v>
      </c>
      <c r="AN739" t="str">
        <f t="shared" si="13"/>
        <v>CHOQUEVILCA CCUNO JULIA ESTHER</v>
      </c>
      <c r="AO739" t="s">
        <v>92</v>
      </c>
      <c r="AP739" t="s">
        <v>100</v>
      </c>
      <c r="AQ739" t="s">
        <v>119</v>
      </c>
      <c r="AR739" t="s">
        <v>92</v>
      </c>
      <c r="AS739" t="s">
        <v>5885</v>
      </c>
      <c r="AT739" t="s">
        <v>100</v>
      </c>
      <c r="AU739" t="s">
        <v>100</v>
      </c>
      <c r="AV739" t="s">
        <v>119</v>
      </c>
      <c r="AW739" t="s">
        <v>95</v>
      </c>
      <c r="AX739" t="s">
        <v>136</v>
      </c>
      <c r="AZ739" t="s">
        <v>119</v>
      </c>
      <c r="BB739" t="s">
        <v>5886</v>
      </c>
      <c r="BC739" t="s">
        <v>119</v>
      </c>
      <c r="BD739" t="s">
        <v>100</v>
      </c>
      <c r="BE739" t="s">
        <v>74</v>
      </c>
      <c r="BF739" t="s">
        <v>101</v>
      </c>
      <c r="BI739" t="s">
        <v>72</v>
      </c>
      <c r="BJ739" t="s">
        <v>74</v>
      </c>
    </row>
    <row r="740" spans="1:62" x14ac:dyDescent="0.25">
      <c r="A740" s="5">
        <f>COUNTIF($B$1:B740,REPORTE!$C$3)</f>
        <v>1</v>
      </c>
      <c r="B740" s="3">
        <v>201509</v>
      </c>
      <c r="C740" t="s">
        <v>59</v>
      </c>
      <c r="D740" t="s">
        <v>60</v>
      </c>
      <c r="E740" t="s">
        <v>61</v>
      </c>
      <c r="F740" t="s">
        <v>1701</v>
      </c>
      <c r="G740" t="s">
        <v>4006</v>
      </c>
      <c r="H740" t="s">
        <v>120</v>
      </c>
      <c r="I740" t="s">
        <v>65</v>
      </c>
      <c r="J740" t="s">
        <v>1881</v>
      </c>
      <c r="K740" t="s">
        <v>5769</v>
      </c>
      <c r="L740" t="s">
        <v>5770</v>
      </c>
      <c r="M740" t="s">
        <v>5771</v>
      </c>
      <c r="N740" t="s">
        <v>70</v>
      </c>
      <c r="O740" t="s">
        <v>5772</v>
      </c>
      <c r="P740" t="s">
        <v>72</v>
      </c>
      <c r="Q740" t="s">
        <v>5887</v>
      </c>
      <c r="R740" t="s">
        <v>74</v>
      </c>
      <c r="S740" t="s">
        <v>75</v>
      </c>
      <c r="T740" t="s">
        <v>75</v>
      </c>
      <c r="U740" t="s">
        <v>160</v>
      </c>
      <c r="V740" t="s">
        <v>77</v>
      </c>
      <c r="W740" t="s">
        <v>689</v>
      </c>
      <c r="X740" t="s">
        <v>181</v>
      </c>
      <c r="Y740" t="s">
        <v>143</v>
      </c>
      <c r="Z740" t="s">
        <v>81</v>
      </c>
      <c r="AA740" t="s">
        <v>82</v>
      </c>
      <c r="AD740" t="s">
        <v>83</v>
      </c>
      <c r="AE740" t="s">
        <v>84</v>
      </c>
      <c r="AF740" s="1">
        <v>36526</v>
      </c>
      <c r="AG740" s="3">
        <v>24675109</v>
      </c>
      <c r="AH740" t="s">
        <v>5888</v>
      </c>
      <c r="AI740" s="1">
        <v>21455</v>
      </c>
      <c r="AJ740" t="s">
        <v>111</v>
      </c>
      <c r="AK740" t="s">
        <v>2629</v>
      </c>
      <c r="AL740" t="s">
        <v>2630</v>
      </c>
      <c r="AM740" t="s">
        <v>5889</v>
      </c>
      <c r="AN740" t="str">
        <f t="shared" si="13"/>
        <v>BOLAÑOS CARAZAS DAMIANA</v>
      </c>
      <c r="AO740" t="s">
        <v>92</v>
      </c>
      <c r="AP740" t="s">
        <v>100</v>
      </c>
      <c r="AQ740" t="s">
        <v>119</v>
      </c>
      <c r="AR740" t="s">
        <v>92</v>
      </c>
      <c r="AS740" t="s">
        <v>101</v>
      </c>
      <c r="AT740" t="s">
        <v>100</v>
      </c>
      <c r="AU740" t="s">
        <v>100</v>
      </c>
      <c r="AV740" t="s">
        <v>119</v>
      </c>
      <c r="AW740" t="s">
        <v>95</v>
      </c>
      <c r="AX740" t="s">
        <v>136</v>
      </c>
      <c r="AZ740" t="s">
        <v>119</v>
      </c>
      <c r="BB740" t="s">
        <v>5890</v>
      </c>
      <c r="BC740" t="s">
        <v>119</v>
      </c>
      <c r="BD740" t="s">
        <v>100</v>
      </c>
      <c r="BE740" t="s">
        <v>74</v>
      </c>
      <c r="BF740" t="s">
        <v>101</v>
      </c>
      <c r="BI740" t="s">
        <v>72</v>
      </c>
      <c r="BJ740" t="s">
        <v>74</v>
      </c>
    </row>
    <row r="741" spans="1:62" x14ac:dyDescent="0.25">
      <c r="A741" s="5">
        <f>COUNTIF($B$1:B741,REPORTE!$C$3)</f>
        <v>1</v>
      </c>
      <c r="B741" s="3">
        <v>201509</v>
      </c>
      <c r="C741" t="s">
        <v>59</v>
      </c>
      <c r="D741" t="s">
        <v>60</v>
      </c>
      <c r="E741" t="s">
        <v>61</v>
      </c>
      <c r="F741" t="s">
        <v>1701</v>
      </c>
      <c r="G741" t="s">
        <v>4006</v>
      </c>
      <c r="H741" t="s">
        <v>120</v>
      </c>
      <c r="I741" t="s">
        <v>65</v>
      </c>
      <c r="J741" t="s">
        <v>1881</v>
      </c>
      <c r="K741" t="s">
        <v>5769</v>
      </c>
      <c r="L741" t="s">
        <v>5770</v>
      </c>
      <c r="M741" t="s">
        <v>5771</v>
      </c>
      <c r="N741" t="s">
        <v>70</v>
      </c>
      <c r="O741" t="s">
        <v>5772</v>
      </c>
      <c r="P741" t="s">
        <v>72</v>
      </c>
      <c r="Q741" t="s">
        <v>5891</v>
      </c>
      <c r="R741" t="s">
        <v>74</v>
      </c>
      <c r="S741" t="s">
        <v>75</v>
      </c>
      <c r="T741" t="s">
        <v>75</v>
      </c>
      <c r="U741" t="s">
        <v>160</v>
      </c>
      <c r="V741" t="s">
        <v>77</v>
      </c>
      <c r="W741" t="s">
        <v>2336</v>
      </c>
      <c r="X741" t="s">
        <v>79</v>
      </c>
      <c r="Y741" t="s">
        <v>80</v>
      </c>
      <c r="Z741" t="s">
        <v>81</v>
      </c>
      <c r="AA741" t="s">
        <v>82</v>
      </c>
      <c r="AD741" t="s">
        <v>83</v>
      </c>
      <c r="AE741" t="s">
        <v>84</v>
      </c>
      <c r="AF741" s="1">
        <v>36526</v>
      </c>
      <c r="AG741" s="3">
        <v>24669061</v>
      </c>
      <c r="AH741" t="s">
        <v>5892</v>
      </c>
      <c r="AI741" s="1">
        <v>23705</v>
      </c>
      <c r="AJ741" t="s">
        <v>86</v>
      </c>
      <c r="AK741" t="s">
        <v>714</v>
      </c>
      <c r="AL741" t="s">
        <v>2245</v>
      </c>
      <c r="AM741" t="s">
        <v>1700</v>
      </c>
      <c r="AN741" t="str">
        <f t="shared" si="13"/>
        <v>CHALLCO AIMA JUAN</v>
      </c>
      <c r="AO741" t="s">
        <v>92</v>
      </c>
      <c r="AP741" t="s">
        <v>100</v>
      </c>
      <c r="AQ741" t="s">
        <v>119</v>
      </c>
      <c r="AR741" t="s">
        <v>92</v>
      </c>
      <c r="AS741" t="s">
        <v>5893</v>
      </c>
      <c r="AT741" t="s">
        <v>100</v>
      </c>
      <c r="AU741" t="s">
        <v>100</v>
      </c>
      <c r="AV741" t="s">
        <v>119</v>
      </c>
      <c r="AW741" t="s">
        <v>95</v>
      </c>
      <c r="AX741" t="s">
        <v>136</v>
      </c>
      <c r="AZ741" t="s">
        <v>119</v>
      </c>
      <c r="BB741" t="s">
        <v>5894</v>
      </c>
      <c r="BC741" t="s">
        <v>119</v>
      </c>
      <c r="BD741" t="s">
        <v>100</v>
      </c>
      <c r="BE741" t="s">
        <v>74</v>
      </c>
      <c r="BF741" t="s">
        <v>101</v>
      </c>
      <c r="BI741" t="s">
        <v>72</v>
      </c>
      <c r="BJ741" t="s">
        <v>74</v>
      </c>
    </row>
    <row r="742" spans="1:62" x14ac:dyDescent="0.25">
      <c r="A742" s="5">
        <f>COUNTIF($B$1:B742,REPORTE!$C$3)</f>
        <v>1</v>
      </c>
      <c r="B742" s="3">
        <v>201509</v>
      </c>
      <c r="C742" t="s">
        <v>59</v>
      </c>
      <c r="D742" t="s">
        <v>60</v>
      </c>
      <c r="E742" t="s">
        <v>61</v>
      </c>
      <c r="F742" t="s">
        <v>1701</v>
      </c>
      <c r="G742" t="s">
        <v>4006</v>
      </c>
      <c r="H742" t="s">
        <v>120</v>
      </c>
      <c r="I742" t="s">
        <v>65</v>
      </c>
      <c r="J742" t="s">
        <v>1881</v>
      </c>
      <c r="K742" t="s">
        <v>5769</v>
      </c>
      <c r="L742" t="s">
        <v>5770</v>
      </c>
      <c r="M742" t="s">
        <v>5771</v>
      </c>
      <c r="N742" t="s">
        <v>70</v>
      </c>
      <c r="O742" t="s">
        <v>5772</v>
      </c>
      <c r="P742" t="s">
        <v>72</v>
      </c>
      <c r="Q742" t="s">
        <v>5895</v>
      </c>
      <c r="R742" t="s">
        <v>74</v>
      </c>
      <c r="S742" t="s">
        <v>75</v>
      </c>
      <c r="T742" t="s">
        <v>75</v>
      </c>
      <c r="U742" t="s">
        <v>522</v>
      </c>
      <c r="V742" t="s">
        <v>77</v>
      </c>
      <c r="W742" t="s">
        <v>5896</v>
      </c>
      <c r="X742" t="s">
        <v>181</v>
      </c>
      <c r="Y742" t="s">
        <v>143</v>
      </c>
      <c r="Z742" t="s">
        <v>81</v>
      </c>
      <c r="AA742" t="s">
        <v>82</v>
      </c>
      <c r="AD742" t="s">
        <v>83</v>
      </c>
      <c r="AE742" t="s">
        <v>84</v>
      </c>
      <c r="AF742" s="1">
        <v>42795</v>
      </c>
      <c r="AG742" s="3">
        <v>24698583</v>
      </c>
      <c r="AH742" t="s">
        <v>5897</v>
      </c>
      <c r="AI742" s="1">
        <v>25330</v>
      </c>
      <c r="AJ742" t="s">
        <v>86</v>
      </c>
      <c r="AK742" t="s">
        <v>605</v>
      </c>
      <c r="AL742" t="s">
        <v>1983</v>
      </c>
      <c r="AM742" t="s">
        <v>2512</v>
      </c>
      <c r="AN742" t="str">
        <f t="shared" si="13"/>
        <v>MAMANI HUANCACHOQUE ESTANISLAO</v>
      </c>
      <c r="AO742" t="s">
        <v>90</v>
      </c>
      <c r="AP742" s="1">
        <v>2</v>
      </c>
      <c r="AQ742" t="s">
        <v>101</v>
      </c>
      <c r="AR742" t="s">
        <v>92</v>
      </c>
      <c r="AS742" t="s">
        <v>101</v>
      </c>
      <c r="AT742" t="s">
        <v>100</v>
      </c>
      <c r="AU742" t="s">
        <v>100</v>
      </c>
      <c r="AV742" t="s">
        <v>101</v>
      </c>
      <c r="AW742" t="s">
        <v>95</v>
      </c>
      <c r="AX742" t="s">
        <v>136</v>
      </c>
      <c r="AZ742" t="s">
        <v>101</v>
      </c>
      <c r="BB742" t="s">
        <v>5898</v>
      </c>
      <c r="BC742" t="s">
        <v>119</v>
      </c>
      <c r="BD742" t="s">
        <v>100</v>
      </c>
      <c r="BE742" t="s">
        <v>74</v>
      </c>
      <c r="BF742" t="s">
        <v>101</v>
      </c>
      <c r="BI742" t="s">
        <v>72</v>
      </c>
      <c r="BJ742" t="s">
        <v>74</v>
      </c>
    </row>
    <row r="743" spans="1:62" x14ac:dyDescent="0.25">
      <c r="A743" s="5">
        <f>COUNTIF($B$1:B743,REPORTE!$C$3)</f>
        <v>1</v>
      </c>
      <c r="B743" s="3">
        <v>201483</v>
      </c>
      <c r="C743" t="s">
        <v>59</v>
      </c>
      <c r="D743" t="s">
        <v>60</v>
      </c>
      <c r="E743" t="s">
        <v>61</v>
      </c>
      <c r="F743" t="s">
        <v>1701</v>
      </c>
      <c r="G743" t="s">
        <v>4006</v>
      </c>
      <c r="H743" t="s">
        <v>120</v>
      </c>
      <c r="I743" t="s">
        <v>65</v>
      </c>
      <c r="J743" t="s">
        <v>1881</v>
      </c>
      <c r="K743" t="s">
        <v>5899</v>
      </c>
      <c r="L743" t="s">
        <v>5900</v>
      </c>
      <c r="M743" t="s">
        <v>5901</v>
      </c>
      <c r="N743" t="s">
        <v>70</v>
      </c>
      <c r="O743" t="s">
        <v>5902</v>
      </c>
      <c r="P743" t="s">
        <v>72</v>
      </c>
      <c r="Q743" t="s">
        <v>5903</v>
      </c>
      <c r="R743" t="s">
        <v>74</v>
      </c>
      <c r="S743" t="s">
        <v>75</v>
      </c>
      <c r="T743" t="s">
        <v>127</v>
      </c>
      <c r="U743" t="s">
        <v>1896</v>
      </c>
      <c r="V743" t="s">
        <v>129</v>
      </c>
      <c r="W743" t="s">
        <v>4054</v>
      </c>
      <c r="X743" t="s">
        <v>407</v>
      </c>
      <c r="Y743" t="s">
        <v>408</v>
      </c>
      <c r="Z743" t="s">
        <v>131</v>
      </c>
      <c r="AA743" t="s">
        <v>82</v>
      </c>
      <c r="AB743" s="1">
        <v>44927</v>
      </c>
      <c r="AC743" s="1">
        <v>45291</v>
      </c>
      <c r="AD743" t="s">
        <v>83</v>
      </c>
      <c r="AE743" t="s">
        <v>84</v>
      </c>
      <c r="AF743" s="1">
        <v>25884</v>
      </c>
      <c r="AG743" s="3">
        <v>24705520</v>
      </c>
      <c r="AH743" t="s">
        <v>5904</v>
      </c>
      <c r="AI743" s="1">
        <v>25884</v>
      </c>
      <c r="AJ743" t="s">
        <v>86</v>
      </c>
      <c r="AK743" t="s">
        <v>134</v>
      </c>
      <c r="AL743" t="s">
        <v>5905</v>
      </c>
      <c r="AM743" t="s">
        <v>5566</v>
      </c>
      <c r="AN743" t="str">
        <f t="shared" si="13"/>
        <v>YUCRA PINEDO AURELIO</v>
      </c>
      <c r="AO743" t="s">
        <v>92</v>
      </c>
      <c r="AP743" s="1">
        <v>36526</v>
      </c>
      <c r="AQ743" t="s">
        <v>119</v>
      </c>
      <c r="AR743" t="s">
        <v>92</v>
      </c>
      <c r="AS743" t="s">
        <v>101</v>
      </c>
      <c r="AT743" s="1">
        <v>36526</v>
      </c>
      <c r="AU743" s="1">
        <v>36526</v>
      </c>
      <c r="AV743" t="s">
        <v>119</v>
      </c>
      <c r="AW743" t="s">
        <v>95</v>
      </c>
      <c r="AX743" t="s">
        <v>96</v>
      </c>
      <c r="AZ743" t="s">
        <v>5906</v>
      </c>
      <c r="BB743" t="s">
        <v>5907</v>
      </c>
      <c r="BC743" t="s">
        <v>5908</v>
      </c>
      <c r="BD743" s="1">
        <v>44862</v>
      </c>
      <c r="BE743" t="s">
        <v>5909</v>
      </c>
      <c r="BF743" t="s">
        <v>101</v>
      </c>
      <c r="BI743" t="s">
        <v>72</v>
      </c>
      <c r="BJ743" t="s">
        <v>74</v>
      </c>
    </row>
    <row r="744" spans="1:62" x14ac:dyDescent="0.25">
      <c r="A744" s="5">
        <f>COUNTIF($B$1:B744,REPORTE!$C$3)</f>
        <v>1</v>
      </c>
      <c r="B744" s="3">
        <v>201483</v>
      </c>
      <c r="C744" t="s">
        <v>59</v>
      </c>
      <c r="D744" t="s">
        <v>60</v>
      </c>
      <c r="E744" t="s">
        <v>61</v>
      </c>
      <c r="F744" t="s">
        <v>1701</v>
      </c>
      <c r="G744" t="s">
        <v>4006</v>
      </c>
      <c r="H744" t="s">
        <v>120</v>
      </c>
      <c r="I744" t="s">
        <v>65</v>
      </c>
      <c r="J744" t="s">
        <v>1881</v>
      </c>
      <c r="K744" t="s">
        <v>5899</v>
      </c>
      <c r="L744" t="s">
        <v>5900</v>
      </c>
      <c r="M744" t="s">
        <v>5901</v>
      </c>
      <c r="N744" t="s">
        <v>70</v>
      </c>
      <c r="O744" t="s">
        <v>5902</v>
      </c>
      <c r="P744" t="s">
        <v>72</v>
      </c>
      <c r="Q744" t="s">
        <v>5910</v>
      </c>
      <c r="R744" t="s">
        <v>74</v>
      </c>
      <c r="S744" t="s">
        <v>75</v>
      </c>
      <c r="T744" t="s">
        <v>127</v>
      </c>
      <c r="U744" t="s">
        <v>1896</v>
      </c>
      <c r="V744" t="s">
        <v>129</v>
      </c>
      <c r="W744" t="s">
        <v>5911</v>
      </c>
      <c r="X744" t="s">
        <v>5912</v>
      </c>
      <c r="Y744" t="s">
        <v>5913</v>
      </c>
      <c r="Z744" t="s">
        <v>131</v>
      </c>
      <c r="AA744" t="s">
        <v>82</v>
      </c>
      <c r="AB744" s="1">
        <v>44927</v>
      </c>
      <c r="AC744" s="1">
        <v>45291</v>
      </c>
      <c r="AD744" t="s">
        <v>83</v>
      </c>
      <c r="AE744" t="s">
        <v>84</v>
      </c>
      <c r="AF744" s="1">
        <v>24239</v>
      </c>
      <c r="AG744" s="3">
        <v>24663964</v>
      </c>
      <c r="AH744" t="s">
        <v>5914</v>
      </c>
      <c r="AI744" s="1">
        <v>24239</v>
      </c>
      <c r="AJ744" t="s">
        <v>86</v>
      </c>
      <c r="AK744" t="s">
        <v>1529</v>
      </c>
      <c r="AL744" t="s">
        <v>605</v>
      </c>
      <c r="AM744" t="s">
        <v>5915</v>
      </c>
      <c r="AN744" t="str">
        <f t="shared" si="13"/>
        <v>HANCCO MAMANI NEREO AQUILES</v>
      </c>
      <c r="AO744" t="s">
        <v>166</v>
      </c>
      <c r="AP744" s="1">
        <v>2</v>
      </c>
      <c r="AQ744" t="s">
        <v>119</v>
      </c>
      <c r="AR744" t="s">
        <v>212</v>
      </c>
      <c r="AS744" t="s">
        <v>5916</v>
      </c>
      <c r="AT744" s="1">
        <v>2</v>
      </c>
      <c r="AU744" s="1">
        <v>2</v>
      </c>
      <c r="AV744" t="s">
        <v>94</v>
      </c>
      <c r="AW744" t="s">
        <v>95</v>
      </c>
      <c r="AX744" t="s">
        <v>96</v>
      </c>
      <c r="AZ744" t="s">
        <v>5917</v>
      </c>
      <c r="BB744" t="s">
        <v>5918</v>
      </c>
      <c r="BC744" t="s">
        <v>119</v>
      </c>
      <c r="BD744" s="1">
        <v>44862</v>
      </c>
      <c r="BE744" t="s">
        <v>5919</v>
      </c>
      <c r="BF744" t="s">
        <v>101</v>
      </c>
      <c r="BI744" t="s">
        <v>72</v>
      </c>
      <c r="BJ744" t="s">
        <v>74</v>
      </c>
    </row>
    <row r="745" spans="1:62" x14ac:dyDescent="0.25">
      <c r="A745" s="5">
        <f>COUNTIF($B$1:B745,REPORTE!$C$3)</f>
        <v>1</v>
      </c>
      <c r="B745" s="3">
        <v>201483</v>
      </c>
      <c r="C745" t="s">
        <v>59</v>
      </c>
      <c r="D745" t="s">
        <v>60</v>
      </c>
      <c r="E745" t="s">
        <v>61</v>
      </c>
      <c r="F745" t="s">
        <v>1701</v>
      </c>
      <c r="G745" t="s">
        <v>4006</v>
      </c>
      <c r="H745" t="s">
        <v>120</v>
      </c>
      <c r="I745" t="s">
        <v>65</v>
      </c>
      <c r="J745" t="s">
        <v>1881</v>
      </c>
      <c r="K745" t="s">
        <v>5899</v>
      </c>
      <c r="L745" t="s">
        <v>5900</v>
      </c>
      <c r="M745" t="s">
        <v>5901</v>
      </c>
      <c r="N745" t="s">
        <v>70</v>
      </c>
      <c r="O745" t="s">
        <v>5902</v>
      </c>
      <c r="P745" t="s">
        <v>72</v>
      </c>
      <c r="Q745" t="s">
        <v>5920</v>
      </c>
      <c r="R745" t="s">
        <v>74</v>
      </c>
      <c r="S745" t="s">
        <v>75</v>
      </c>
      <c r="T745" t="s">
        <v>75</v>
      </c>
      <c r="U745" t="s">
        <v>140</v>
      </c>
      <c r="V745" t="s">
        <v>141</v>
      </c>
      <c r="W745" t="s">
        <v>142</v>
      </c>
      <c r="X745" t="s">
        <v>74</v>
      </c>
      <c r="Y745" t="s">
        <v>143</v>
      </c>
      <c r="Z745" t="s">
        <v>144</v>
      </c>
      <c r="AA745" t="s">
        <v>82</v>
      </c>
      <c r="AB745" s="1">
        <v>44987</v>
      </c>
      <c r="AC745" s="1">
        <v>45291</v>
      </c>
      <c r="AD745" t="s">
        <v>145</v>
      </c>
      <c r="AE745" t="s">
        <v>146</v>
      </c>
      <c r="AF745" t="s">
        <v>100</v>
      </c>
      <c r="AG745" s="3">
        <v>42101606</v>
      </c>
      <c r="AH745" t="s">
        <v>4703</v>
      </c>
      <c r="AI745" s="1">
        <v>26569</v>
      </c>
      <c r="AJ745" t="s">
        <v>86</v>
      </c>
      <c r="AK745" t="s">
        <v>1366</v>
      </c>
      <c r="AL745" t="s">
        <v>264</v>
      </c>
      <c r="AM745" t="s">
        <v>4704</v>
      </c>
      <c r="AN745" t="str">
        <f t="shared" si="13"/>
        <v>GUTIERREZ QUISPE DELFIN</v>
      </c>
      <c r="AO745" t="s">
        <v>166</v>
      </c>
      <c r="AP745" s="1">
        <v>2</v>
      </c>
      <c r="AQ745" t="s">
        <v>4705</v>
      </c>
      <c r="AR745" t="s">
        <v>348</v>
      </c>
      <c r="AS745" t="s">
        <v>4706</v>
      </c>
      <c r="AT745" s="1">
        <v>34278</v>
      </c>
      <c r="AU745" s="1">
        <v>34278</v>
      </c>
      <c r="AV745" t="s">
        <v>420</v>
      </c>
      <c r="AW745" t="s">
        <v>902</v>
      </c>
      <c r="AX745" t="s">
        <v>200</v>
      </c>
      <c r="AY745" t="s">
        <v>153</v>
      </c>
      <c r="AZ745" t="s">
        <v>879</v>
      </c>
      <c r="BA745" t="s">
        <v>155</v>
      </c>
      <c r="BB745" t="s">
        <v>4707</v>
      </c>
      <c r="BC745" t="s">
        <v>4708</v>
      </c>
      <c r="BD745" s="1">
        <v>44994</v>
      </c>
      <c r="BE745" t="s">
        <v>5921</v>
      </c>
      <c r="BF745" t="s">
        <v>74</v>
      </c>
      <c r="BI745" t="s">
        <v>72</v>
      </c>
      <c r="BJ745" t="s">
        <v>74</v>
      </c>
    </row>
    <row r="746" spans="1:62" x14ac:dyDescent="0.25">
      <c r="A746" s="5">
        <f>COUNTIF($B$1:B746,REPORTE!$C$3)</f>
        <v>1</v>
      </c>
      <c r="B746" s="3">
        <v>201483</v>
      </c>
      <c r="C746" t="s">
        <v>59</v>
      </c>
      <c r="D746" t="s">
        <v>60</v>
      </c>
      <c r="E746" t="s">
        <v>61</v>
      </c>
      <c r="F746" t="s">
        <v>1701</v>
      </c>
      <c r="G746" t="s">
        <v>4006</v>
      </c>
      <c r="H746" t="s">
        <v>120</v>
      </c>
      <c r="I746" t="s">
        <v>65</v>
      </c>
      <c r="J746" t="s">
        <v>1881</v>
      </c>
      <c r="K746" t="s">
        <v>5899</v>
      </c>
      <c r="L746" t="s">
        <v>5900</v>
      </c>
      <c r="M746" t="s">
        <v>5901</v>
      </c>
      <c r="N746" t="s">
        <v>70</v>
      </c>
      <c r="O746" t="s">
        <v>5902</v>
      </c>
      <c r="P746" t="s">
        <v>72</v>
      </c>
      <c r="Q746" t="s">
        <v>5922</v>
      </c>
      <c r="R746" t="s">
        <v>74</v>
      </c>
      <c r="S746" t="s">
        <v>75</v>
      </c>
      <c r="T746" t="s">
        <v>75</v>
      </c>
      <c r="U746" t="s">
        <v>160</v>
      </c>
      <c r="V746" t="s">
        <v>77</v>
      </c>
      <c r="W746" t="s">
        <v>5923</v>
      </c>
      <c r="X746" t="s">
        <v>108</v>
      </c>
      <c r="Y746" t="s">
        <v>109</v>
      </c>
      <c r="Z746" t="s">
        <v>81</v>
      </c>
      <c r="AA746" t="s">
        <v>82</v>
      </c>
      <c r="AD746" t="s">
        <v>83</v>
      </c>
      <c r="AE746" t="s">
        <v>84</v>
      </c>
      <c r="AF746" t="s">
        <v>100</v>
      </c>
      <c r="AG746" s="3">
        <v>42166773</v>
      </c>
      <c r="AH746" t="s">
        <v>5924</v>
      </c>
      <c r="AI746" s="1">
        <v>30620</v>
      </c>
      <c r="AJ746" t="s">
        <v>111</v>
      </c>
      <c r="AK746" t="s">
        <v>264</v>
      </c>
      <c r="AL746" t="s">
        <v>2819</v>
      </c>
      <c r="AM746" t="s">
        <v>1152</v>
      </c>
      <c r="AN746" t="str">
        <f t="shared" si="13"/>
        <v>QUISPE CALLO YENY</v>
      </c>
      <c r="AO746" t="s">
        <v>90</v>
      </c>
      <c r="AP746" s="1">
        <v>2</v>
      </c>
      <c r="AQ746" t="s">
        <v>101</v>
      </c>
      <c r="AR746" t="s">
        <v>279</v>
      </c>
      <c r="AS746" t="s">
        <v>101</v>
      </c>
      <c r="AT746" s="1">
        <v>2</v>
      </c>
      <c r="AU746" s="1">
        <v>2</v>
      </c>
      <c r="AV746" t="s">
        <v>94</v>
      </c>
      <c r="AW746" t="s">
        <v>101</v>
      </c>
      <c r="AX746" t="s">
        <v>200</v>
      </c>
      <c r="AY746" t="s">
        <v>153</v>
      </c>
      <c r="AZ746" t="s">
        <v>201</v>
      </c>
      <c r="BA746" t="s">
        <v>155</v>
      </c>
      <c r="BB746" t="s">
        <v>5925</v>
      </c>
      <c r="BC746" t="s">
        <v>5926</v>
      </c>
      <c r="BD746" s="1">
        <v>44610</v>
      </c>
      <c r="BE746" t="s">
        <v>5927</v>
      </c>
      <c r="BF746" t="s">
        <v>74</v>
      </c>
      <c r="BI746" t="s">
        <v>72</v>
      </c>
      <c r="BJ746" t="s">
        <v>74</v>
      </c>
    </row>
    <row r="747" spans="1:62" x14ac:dyDescent="0.25">
      <c r="A747" s="5">
        <f>COUNTIF($B$1:B747,REPORTE!$C$3)</f>
        <v>1</v>
      </c>
      <c r="B747" s="3">
        <v>201483</v>
      </c>
      <c r="C747" t="s">
        <v>59</v>
      </c>
      <c r="D747" t="s">
        <v>60</v>
      </c>
      <c r="E747" t="s">
        <v>61</v>
      </c>
      <c r="F747" t="s">
        <v>1701</v>
      </c>
      <c r="G747" t="s">
        <v>4006</v>
      </c>
      <c r="H747" t="s">
        <v>120</v>
      </c>
      <c r="I747" t="s">
        <v>65</v>
      </c>
      <c r="J747" t="s">
        <v>1881</v>
      </c>
      <c r="K747" t="s">
        <v>5899</v>
      </c>
      <c r="L747" t="s">
        <v>5900</v>
      </c>
      <c r="M747" t="s">
        <v>5901</v>
      </c>
      <c r="N747" t="s">
        <v>70</v>
      </c>
      <c r="O747" t="s">
        <v>5902</v>
      </c>
      <c r="P747" t="s">
        <v>72</v>
      </c>
      <c r="Q747" t="s">
        <v>5928</v>
      </c>
      <c r="R747" t="s">
        <v>74</v>
      </c>
      <c r="S747" t="s">
        <v>75</v>
      </c>
      <c r="T747" t="s">
        <v>75</v>
      </c>
      <c r="U747" t="s">
        <v>522</v>
      </c>
      <c r="V747" t="s">
        <v>141</v>
      </c>
      <c r="W747" t="s">
        <v>5929</v>
      </c>
      <c r="X747" t="s">
        <v>74</v>
      </c>
      <c r="Y747" t="s">
        <v>143</v>
      </c>
      <c r="Z747" t="s">
        <v>81</v>
      </c>
      <c r="AA747" t="s">
        <v>82</v>
      </c>
      <c r="AB747" s="1">
        <v>44986</v>
      </c>
      <c r="AC747" s="1">
        <v>45291</v>
      </c>
      <c r="AD747" t="s">
        <v>83</v>
      </c>
      <c r="AE747" t="s">
        <v>146</v>
      </c>
      <c r="AF747" s="1">
        <v>44986</v>
      </c>
      <c r="AG747" s="3">
        <v>41596901</v>
      </c>
      <c r="AH747" t="s">
        <v>5930</v>
      </c>
      <c r="AI747" s="1">
        <v>30102</v>
      </c>
      <c r="AJ747" t="s">
        <v>86</v>
      </c>
      <c r="AK747" t="s">
        <v>428</v>
      </c>
      <c r="AL747" t="s">
        <v>835</v>
      </c>
      <c r="AM747" t="s">
        <v>5931</v>
      </c>
      <c r="AN747" t="str">
        <f t="shared" si="13"/>
        <v>HUILLCA ESQUIVEL MARIO BUENAVENTURA</v>
      </c>
      <c r="AO747" t="s">
        <v>90</v>
      </c>
      <c r="AP747" s="1">
        <v>2</v>
      </c>
      <c r="AQ747" t="s">
        <v>101</v>
      </c>
      <c r="AR747" t="s">
        <v>92</v>
      </c>
      <c r="AS747" t="s">
        <v>101</v>
      </c>
      <c r="AT747" t="s">
        <v>100</v>
      </c>
      <c r="AU747" t="s">
        <v>100</v>
      </c>
      <c r="AV747" t="s">
        <v>94</v>
      </c>
      <c r="AW747" t="s">
        <v>101</v>
      </c>
      <c r="AX747" t="s">
        <v>200</v>
      </c>
      <c r="AY747" t="s">
        <v>153</v>
      </c>
      <c r="AZ747" t="s">
        <v>201</v>
      </c>
      <c r="BA747" t="s">
        <v>155</v>
      </c>
      <c r="BB747" t="s">
        <v>5932</v>
      </c>
      <c r="BC747" t="s">
        <v>5933</v>
      </c>
      <c r="BD747" s="1">
        <v>44977</v>
      </c>
      <c r="BE747" t="s">
        <v>5934</v>
      </c>
      <c r="BF747" t="s">
        <v>74</v>
      </c>
      <c r="BI747" t="s">
        <v>72</v>
      </c>
      <c r="BJ747" t="s">
        <v>74</v>
      </c>
    </row>
    <row r="748" spans="1:62" x14ac:dyDescent="0.25">
      <c r="A748" s="5">
        <f>COUNTIF($B$1:B748,REPORTE!$C$3)</f>
        <v>1</v>
      </c>
      <c r="B748" s="3">
        <v>201483</v>
      </c>
      <c r="C748" t="s">
        <v>59</v>
      </c>
      <c r="D748" t="s">
        <v>60</v>
      </c>
      <c r="E748" t="s">
        <v>61</v>
      </c>
      <c r="F748" t="s">
        <v>1701</v>
      </c>
      <c r="G748" t="s">
        <v>4006</v>
      </c>
      <c r="H748" t="s">
        <v>120</v>
      </c>
      <c r="I748" t="s">
        <v>65</v>
      </c>
      <c r="J748" t="s">
        <v>1881</v>
      </c>
      <c r="K748" t="s">
        <v>5899</v>
      </c>
      <c r="L748" t="s">
        <v>5900</v>
      </c>
      <c r="M748" t="s">
        <v>5901</v>
      </c>
      <c r="N748" t="s">
        <v>70</v>
      </c>
      <c r="O748" t="s">
        <v>5902</v>
      </c>
      <c r="P748" t="s">
        <v>72</v>
      </c>
      <c r="Q748" t="s">
        <v>5935</v>
      </c>
      <c r="R748" t="s">
        <v>74</v>
      </c>
      <c r="S748" t="s">
        <v>75</v>
      </c>
      <c r="T748" t="s">
        <v>75</v>
      </c>
      <c r="U748" t="s">
        <v>160</v>
      </c>
      <c r="V748" t="s">
        <v>77</v>
      </c>
      <c r="W748" t="s">
        <v>689</v>
      </c>
      <c r="X748" t="s">
        <v>108</v>
      </c>
      <c r="Y748" t="s">
        <v>109</v>
      </c>
      <c r="Z748" t="s">
        <v>81</v>
      </c>
      <c r="AA748" t="s">
        <v>82</v>
      </c>
      <c r="AD748" t="s">
        <v>83</v>
      </c>
      <c r="AE748" t="s">
        <v>84</v>
      </c>
      <c r="AF748" s="1">
        <v>36526</v>
      </c>
      <c r="AG748" s="3">
        <v>23808489</v>
      </c>
      <c r="AH748" t="s">
        <v>5936</v>
      </c>
      <c r="AI748" s="1">
        <v>21531</v>
      </c>
      <c r="AJ748" t="s">
        <v>111</v>
      </c>
      <c r="AK748" t="s">
        <v>2494</v>
      </c>
      <c r="AL748" t="s">
        <v>479</v>
      </c>
      <c r="AM748" t="s">
        <v>5937</v>
      </c>
      <c r="AN748" t="str">
        <f t="shared" si="13"/>
        <v>CHIPANA FERNANDEZ NINFA GUADALUPE</v>
      </c>
      <c r="AO748" t="s">
        <v>92</v>
      </c>
      <c r="AP748" t="s">
        <v>100</v>
      </c>
      <c r="AQ748" t="s">
        <v>119</v>
      </c>
      <c r="AR748" t="s">
        <v>92</v>
      </c>
      <c r="AS748" t="s">
        <v>5938</v>
      </c>
      <c r="AT748" t="s">
        <v>100</v>
      </c>
      <c r="AU748" t="s">
        <v>100</v>
      </c>
      <c r="AV748" t="s">
        <v>119</v>
      </c>
      <c r="AW748" t="s">
        <v>95</v>
      </c>
      <c r="AX748" t="s">
        <v>136</v>
      </c>
      <c r="AZ748" t="s">
        <v>119</v>
      </c>
      <c r="BB748" t="s">
        <v>5939</v>
      </c>
      <c r="BC748" t="s">
        <v>119</v>
      </c>
      <c r="BD748" t="s">
        <v>100</v>
      </c>
      <c r="BE748" t="s">
        <v>74</v>
      </c>
      <c r="BF748" t="s">
        <v>101</v>
      </c>
      <c r="BI748" t="s">
        <v>72</v>
      </c>
      <c r="BJ748" t="s">
        <v>74</v>
      </c>
    </row>
    <row r="749" spans="1:62" x14ac:dyDescent="0.25">
      <c r="A749" s="5">
        <f>COUNTIF($B$1:B749,REPORTE!$C$3)</f>
        <v>1</v>
      </c>
      <c r="B749" s="3">
        <v>201483</v>
      </c>
      <c r="C749" t="s">
        <v>59</v>
      </c>
      <c r="D749" t="s">
        <v>60</v>
      </c>
      <c r="E749" t="s">
        <v>61</v>
      </c>
      <c r="F749" t="s">
        <v>1701</v>
      </c>
      <c r="G749" t="s">
        <v>4006</v>
      </c>
      <c r="H749" t="s">
        <v>120</v>
      </c>
      <c r="I749" t="s">
        <v>65</v>
      </c>
      <c r="J749" t="s">
        <v>1881</v>
      </c>
      <c r="K749" t="s">
        <v>5899</v>
      </c>
      <c r="L749" t="s">
        <v>5900</v>
      </c>
      <c r="M749" t="s">
        <v>5901</v>
      </c>
      <c r="N749" t="s">
        <v>70</v>
      </c>
      <c r="O749" t="s">
        <v>5902</v>
      </c>
      <c r="P749" t="s">
        <v>72</v>
      </c>
      <c r="Q749" t="s">
        <v>5940</v>
      </c>
      <c r="R749" t="s">
        <v>74</v>
      </c>
      <c r="S749" t="s">
        <v>75</v>
      </c>
      <c r="T749" t="s">
        <v>75</v>
      </c>
      <c r="U749" t="s">
        <v>160</v>
      </c>
      <c r="V749" t="s">
        <v>77</v>
      </c>
      <c r="W749" t="s">
        <v>4323</v>
      </c>
      <c r="X749" t="s">
        <v>181</v>
      </c>
      <c r="Y749" t="s">
        <v>143</v>
      </c>
      <c r="Z749" t="s">
        <v>81</v>
      </c>
      <c r="AA749" t="s">
        <v>82</v>
      </c>
      <c r="AD749" t="s">
        <v>83</v>
      </c>
      <c r="AE749" t="s">
        <v>84</v>
      </c>
      <c r="AF749" s="1">
        <v>36526</v>
      </c>
      <c r="AG749" s="3">
        <v>24678000</v>
      </c>
      <c r="AH749" t="s">
        <v>5941</v>
      </c>
      <c r="AI749" s="1">
        <v>22783</v>
      </c>
      <c r="AJ749" t="s">
        <v>111</v>
      </c>
      <c r="AK749" t="s">
        <v>357</v>
      </c>
      <c r="AL749" t="s">
        <v>2346</v>
      </c>
      <c r="AM749" t="s">
        <v>5942</v>
      </c>
      <c r="AN749" t="str">
        <f t="shared" si="13"/>
        <v>VILCA BRAVO HERADIA UBALDINA</v>
      </c>
      <c r="AO749" t="s">
        <v>92</v>
      </c>
      <c r="AP749" t="s">
        <v>100</v>
      </c>
      <c r="AQ749" t="s">
        <v>119</v>
      </c>
      <c r="AR749" t="s">
        <v>92</v>
      </c>
      <c r="AS749" t="s">
        <v>5943</v>
      </c>
      <c r="AT749" t="s">
        <v>100</v>
      </c>
      <c r="AU749" t="s">
        <v>100</v>
      </c>
      <c r="AV749" t="s">
        <v>119</v>
      </c>
      <c r="AW749" t="s">
        <v>95</v>
      </c>
      <c r="AX749" t="s">
        <v>136</v>
      </c>
      <c r="AZ749" t="s">
        <v>119</v>
      </c>
      <c r="BB749" t="s">
        <v>5944</v>
      </c>
      <c r="BC749" t="s">
        <v>119</v>
      </c>
      <c r="BD749" t="s">
        <v>100</v>
      </c>
      <c r="BE749" t="s">
        <v>74</v>
      </c>
      <c r="BF749" t="s">
        <v>101</v>
      </c>
      <c r="BI749" t="s">
        <v>72</v>
      </c>
      <c r="BJ749" t="s">
        <v>74</v>
      </c>
    </row>
    <row r="750" spans="1:62" x14ac:dyDescent="0.25">
      <c r="A750" s="5">
        <f>COUNTIF($B$1:B750,REPORTE!$C$3)</f>
        <v>1</v>
      </c>
      <c r="B750" s="3">
        <v>201483</v>
      </c>
      <c r="C750" t="s">
        <v>59</v>
      </c>
      <c r="D750" t="s">
        <v>60</v>
      </c>
      <c r="E750" t="s">
        <v>61</v>
      </c>
      <c r="F750" t="s">
        <v>1701</v>
      </c>
      <c r="G750" t="s">
        <v>4006</v>
      </c>
      <c r="H750" t="s">
        <v>120</v>
      </c>
      <c r="I750" t="s">
        <v>65</v>
      </c>
      <c r="J750" t="s">
        <v>1881</v>
      </c>
      <c r="K750" t="s">
        <v>5899</v>
      </c>
      <c r="L750" t="s">
        <v>5900</v>
      </c>
      <c r="M750" t="s">
        <v>5901</v>
      </c>
      <c r="N750" t="s">
        <v>70</v>
      </c>
      <c r="O750" t="s">
        <v>5902</v>
      </c>
      <c r="P750" t="s">
        <v>72</v>
      </c>
      <c r="Q750" t="s">
        <v>5945</v>
      </c>
      <c r="R750" t="s">
        <v>74</v>
      </c>
      <c r="S750" t="s">
        <v>75</v>
      </c>
      <c r="T750" t="s">
        <v>75</v>
      </c>
      <c r="U750" t="s">
        <v>160</v>
      </c>
      <c r="V750" t="s">
        <v>141</v>
      </c>
      <c r="W750" t="s">
        <v>5946</v>
      </c>
      <c r="X750" t="s">
        <v>74</v>
      </c>
      <c r="Y750" t="s">
        <v>143</v>
      </c>
      <c r="Z750" t="s">
        <v>81</v>
      </c>
      <c r="AA750" t="s">
        <v>82</v>
      </c>
      <c r="AB750" s="1">
        <v>44986</v>
      </c>
      <c r="AC750" s="1">
        <v>45291</v>
      </c>
      <c r="AD750" t="s">
        <v>83</v>
      </c>
      <c r="AE750" t="s">
        <v>146</v>
      </c>
      <c r="AF750" t="s">
        <v>100</v>
      </c>
      <c r="AG750" s="3">
        <v>24713433</v>
      </c>
      <c r="AH750" t="s">
        <v>5947</v>
      </c>
      <c r="AI750" s="1">
        <v>27691</v>
      </c>
      <c r="AJ750" t="s">
        <v>111</v>
      </c>
      <c r="AK750" t="s">
        <v>5948</v>
      </c>
      <c r="AL750" t="s">
        <v>572</v>
      </c>
      <c r="AM750" t="s">
        <v>844</v>
      </c>
      <c r="AN750" t="str">
        <f t="shared" si="13"/>
        <v>RIOS CCALLE LUZ MARINA</v>
      </c>
      <c r="AO750" t="s">
        <v>90</v>
      </c>
      <c r="AP750" s="1">
        <v>36526</v>
      </c>
      <c r="AQ750" t="s">
        <v>5949</v>
      </c>
      <c r="AR750" t="s">
        <v>279</v>
      </c>
      <c r="AS750" t="s">
        <v>101</v>
      </c>
      <c r="AT750" s="1">
        <v>2</v>
      </c>
      <c r="AU750" s="1">
        <v>2</v>
      </c>
      <c r="AV750" t="s">
        <v>94</v>
      </c>
      <c r="AW750" t="s">
        <v>5950</v>
      </c>
      <c r="AX750" t="s">
        <v>200</v>
      </c>
      <c r="AY750" t="s">
        <v>153</v>
      </c>
      <c r="AZ750" t="s">
        <v>830</v>
      </c>
      <c r="BA750" t="s">
        <v>155</v>
      </c>
      <c r="BB750" t="s">
        <v>5951</v>
      </c>
      <c r="BC750" t="s">
        <v>5952</v>
      </c>
      <c r="BD750" s="1">
        <v>44971</v>
      </c>
      <c r="BE750" t="s">
        <v>5953</v>
      </c>
      <c r="BF750" t="s">
        <v>74</v>
      </c>
      <c r="BI750" t="s">
        <v>72</v>
      </c>
      <c r="BJ750" t="s">
        <v>74</v>
      </c>
    </row>
    <row r="751" spans="1:62" x14ac:dyDescent="0.25">
      <c r="A751" s="5">
        <f>COUNTIF($B$1:B751,REPORTE!$C$3)</f>
        <v>1</v>
      </c>
      <c r="B751" s="3">
        <v>201483</v>
      </c>
      <c r="C751" t="s">
        <v>59</v>
      </c>
      <c r="D751" t="s">
        <v>60</v>
      </c>
      <c r="E751" t="s">
        <v>61</v>
      </c>
      <c r="F751" t="s">
        <v>1701</v>
      </c>
      <c r="G751" t="s">
        <v>4006</v>
      </c>
      <c r="H751" t="s">
        <v>120</v>
      </c>
      <c r="I751" t="s">
        <v>65</v>
      </c>
      <c r="J751" t="s">
        <v>1881</v>
      </c>
      <c r="K751" t="s">
        <v>5899</v>
      </c>
      <c r="L751" t="s">
        <v>5900</v>
      </c>
      <c r="M751" t="s">
        <v>5901</v>
      </c>
      <c r="N751" t="s">
        <v>70</v>
      </c>
      <c r="O751" t="s">
        <v>5902</v>
      </c>
      <c r="P751" t="s">
        <v>72</v>
      </c>
      <c r="Q751" t="s">
        <v>5954</v>
      </c>
      <c r="R751" t="s">
        <v>74</v>
      </c>
      <c r="S751" t="s">
        <v>75</v>
      </c>
      <c r="T751" t="s">
        <v>75</v>
      </c>
      <c r="U751" t="s">
        <v>160</v>
      </c>
      <c r="V751" t="s">
        <v>77</v>
      </c>
      <c r="W751" t="s">
        <v>689</v>
      </c>
      <c r="X751" t="s">
        <v>181</v>
      </c>
      <c r="Y751" t="s">
        <v>143</v>
      </c>
      <c r="Z751" t="s">
        <v>81</v>
      </c>
      <c r="AA751" t="s">
        <v>82</v>
      </c>
      <c r="AD751" t="s">
        <v>83</v>
      </c>
      <c r="AE751" t="s">
        <v>84</v>
      </c>
      <c r="AF751" s="1">
        <v>36526</v>
      </c>
      <c r="AG751" s="3">
        <v>24667962</v>
      </c>
      <c r="AH751" t="s">
        <v>5955</v>
      </c>
      <c r="AI751" s="1">
        <v>22277</v>
      </c>
      <c r="AJ751" t="s">
        <v>111</v>
      </c>
      <c r="AK751" t="s">
        <v>3105</v>
      </c>
      <c r="AL751" t="s">
        <v>4494</v>
      </c>
      <c r="AM751" t="s">
        <v>4373</v>
      </c>
      <c r="AN751" t="str">
        <f t="shared" si="13"/>
        <v>CASTRO MEJIA LIVIA</v>
      </c>
      <c r="AO751" t="s">
        <v>92</v>
      </c>
      <c r="AP751" t="s">
        <v>100</v>
      </c>
      <c r="AQ751" t="s">
        <v>119</v>
      </c>
      <c r="AR751" t="s">
        <v>92</v>
      </c>
      <c r="AS751" t="s">
        <v>119</v>
      </c>
      <c r="AT751" t="s">
        <v>100</v>
      </c>
      <c r="AU751" t="s">
        <v>100</v>
      </c>
      <c r="AV751" t="s">
        <v>119</v>
      </c>
      <c r="AW751" t="s">
        <v>95</v>
      </c>
      <c r="AX751" t="s">
        <v>136</v>
      </c>
      <c r="AZ751" t="s">
        <v>119</v>
      </c>
      <c r="BB751" t="s">
        <v>5956</v>
      </c>
      <c r="BC751" t="s">
        <v>5957</v>
      </c>
      <c r="BD751" t="s">
        <v>100</v>
      </c>
      <c r="BE751" t="s">
        <v>74</v>
      </c>
      <c r="BF751" t="s">
        <v>101</v>
      </c>
      <c r="BI751" t="s">
        <v>72</v>
      </c>
      <c r="BJ751" t="s">
        <v>74</v>
      </c>
    </row>
    <row r="752" spans="1:62" x14ac:dyDescent="0.25">
      <c r="A752" s="5">
        <f>COUNTIF($B$1:B752,REPORTE!$C$3)</f>
        <v>1</v>
      </c>
      <c r="B752" s="3">
        <v>201483</v>
      </c>
      <c r="C752" t="s">
        <v>59</v>
      </c>
      <c r="D752" t="s">
        <v>60</v>
      </c>
      <c r="E752" t="s">
        <v>61</v>
      </c>
      <c r="F752" t="s">
        <v>1701</v>
      </c>
      <c r="G752" t="s">
        <v>4006</v>
      </c>
      <c r="H752" t="s">
        <v>120</v>
      </c>
      <c r="I752" t="s">
        <v>65</v>
      </c>
      <c r="J752" t="s">
        <v>1881</v>
      </c>
      <c r="K752" t="s">
        <v>5899</v>
      </c>
      <c r="L752" t="s">
        <v>5900</v>
      </c>
      <c r="M752" t="s">
        <v>5901</v>
      </c>
      <c r="N752" t="s">
        <v>70</v>
      </c>
      <c r="O752" t="s">
        <v>5902</v>
      </c>
      <c r="P752" t="s">
        <v>72</v>
      </c>
      <c r="Q752" t="s">
        <v>5958</v>
      </c>
      <c r="R752" t="s">
        <v>74</v>
      </c>
      <c r="S752" t="s">
        <v>75</v>
      </c>
      <c r="T752" t="s">
        <v>75</v>
      </c>
      <c r="U752" t="s">
        <v>160</v>
      </c>
      <c r="V752" t="s">
        <v>141</v>
      </c>
      <c r="W752" t="s">
        <v>5959</v>
      </c>
      <c r="X752" t="s">
        <v>74</v>
      </c>
      <c r="Y752" t="s">
        <v>143</v>
      </c>
      <c r="Z752" t="s">
        <v>81</v>
      </c>
      <c r="AA752" t="s">
        <v>82</v>
      </c>
      <c r="AB752" s="1">
        <v>44986</v>
      </c>
      <c r="AC752" s="1">
        <v>45291</v>
      </c>
      <c r="AD752" t="s">
        <v>83</v>
      </c>
      <c r="AE752" t="s">
        <v>146</v>
      </c>
      <c r="AF752" t="s">
        <v>100</v>
      </c>
      <c r="AG752" s="3">
        <v>40629969</v>
      </c>
      <c r="AH752" t="s">
        <v>5960</v>
      </c>
      <c r="AI752" s="1">
        <v>29514</v>
      </c>
      <c r="AJ752" t="s">
        <v>111</v>
      </c>
      <c r="AK752" t="s">
        <v>1195</v>
      </c>
      <c r="AL752" t="s">
        <v>547</v>
      </c>
      <c r="AM752" t="s">
        <v>5961</v>
      </c>
      <c r="AN752" t="str">
        <f t="shared" ref="AN752:AN803" si="14">CONCATENATE(AK752," ",AL752," ",AM752)</f>
        <v>COLQUE SANCHEZ MIRIAM TERESA</v>
      </c>
      <c r="AO752" t="s">
        <v>90</v>
      </c>
      <c r="AP752" s="1">
        <v>2</v>
      </c>
      <c r="AQ752" t="s">
        <v>5962</v>
      </c>
      <c r="AR752" t="s">
        <v>150</v>
      </c>
      <c r="AS752" t="s">
        <v>101</v>
      </c>
      <c r="AT752" s="1">
        <v>2</v>
      </c>
      <c r="AU752" s="1">
        <v>2</v>
      </c>
      <c r="AV752" t="s">
        <v>94</v>
      </c>
      <c r="AW752" t="s">
        <v>95</v>
      </c>
      <c r="AX752" t="s">
        <v>200</v>
      </c>
      <c r="AY752" t="s">
        <v>153</v>
      </c>
      <c r="AZ752" t="s">
        <v>201</v>
      </c>
      <c r="BA752" t="s">
        <v>155</v>
      </c>
      <c r="BB752" t="s">
        <v>5963</v>
      </c>
      <c r="BC752" t="s">
        <v>5964</v>
      </c>
      <c r="BD752" s="1">
        <v>44985</v>
      </c>
      <c r="BE752" t="s">
        <v>5965</v>
      </c>
      <c r="BF752" t="s">
        <v>74</v>
      </c>
      <c r="BI752" t="s">
        <v>72</v>
      </c>
      <c r="BJ752" t="s">
        <v>74</v>
      </c>
    </row>
    <row r="753" spans="1:62" x14ac:dyDescent="0.25">
      <c r="A753" s="5">
        <f>COUNTIF($B$1:B753,REPORTE!$C$3)</f>
        <v>1</v>
      </c>
      <c r="B753" s="3">
        <v>201483</v>
      </c>
      <c r="C753" t="s">
        <v>59</v>
      </c>
      <c r="D753" t="s">
        <v>60</v>
      </c>
      <c r="E753" t="s">
        <v>61</v>
      </c>
      <c r="F753" t="s">
        <v>1701</v>
      </c>
      <c r="G753" t="s">
        <v>4006</v>
      </c>
      <c r="H753" t="s">
        <v>120</v>
      </c>
      <c r="I753" t="s">
        <v>65</v>
      </c>
      <c r="J753" t="s">
        <v>1881</v>
      </c>
      <c r="K753" t="s">
        <v>5899</v>
      </c>
      <c r="L753" t="s">
        <v>5900</v>
      </c>
      <c r="M753" t="s">
        <v>5901</v>
      </c>
      <c r="N753" t="s">
        <v>70</v>
      </c>
      <c r="O753" t="s">
        <v>5902</v>
      </c>
      <c r="P753" t="s">
        <v>72</v>
      </c>
      <c r="Q753" t="s">
        <v>5966</v>
      </c>
      <c r="R753" t="s">
        <v>74</v>
      </c>
      <c r="S753" t="s">
        <v>75</v>
      </c>
      <c r="T753" t="s">
        <v>75</v>
      </c>
      <c r="U753" t="s">
        <v>160</v>
      </c>
      <c r="V753" t="s">
        <v>77</v>
      </c>
      <c r="W753" t="s">
        <v>5967</v>
      </c>
      <c r="X753" t="s">
        <v>108</v>
      </c>
      <c r="Y753" t="s">
        <v>109</v>
      </c>
      <c r="Z753" t="s">
        <v>81</v>
      </c>
      <c r="AA753" t="s">
        <v>82</v>
      </c>
      <c r="AD753" t="s">
        <v>83</v>
      </c>
      <c r="AE753" t="s">
        <v>84</v>
      </c>
      <c r="AF753" s="1">
        <v>36526</v>
      </c>
      <c r="AG753" s="3">
        <v>24695614</v>
      </c>
      <c r="AH753" t="s">
        <v>5968</v>
      </c>
      <c r="AI753" s="1">
        <v>25849</v>
      </c>
      <c r="AJ753" t="s">
        <v>111</v>
      </c>
      <c r="AK753" t="s">
        <v>3988</v>
      </c>
      <c r="AL753" t="s">
        <v>5189</v>
      </c>
      <c r="AM753" t="s">
        <v>5969</v>
      </c>
      <c r="AN753" t="str">
        <f t="shared" si="14"/>
        <v>JIMENEZ GUERRERO FRIDA</v>
      </c>
      <c r="AO753" t="s">
        <v>92</v>
      </c>
      <c r="AP753" t="s">
        <v>100</v>
      </c>
      <c r="AQ753" t="s">
        <v>119</v>
      </c>
      <c r="AR753" t="s">
        <v>92</v>
      </c>
      <c r="AS753" t="s">
        <v>119</v>
      </c>
      <c r="AT753" t="s">
        <v>100</v>
      </c>
      <c r="AU753" t="s">
        <v>100</v>
      </c>
      <c r="AV753" t="s">
        <v>119</v>
      </c>
      <c r="AW753" t="s">
        <v>95</v>
      </c>
      <c r="AX753" t="s">
        <v>136</v>
      </c>
      <c r="AZ753" t="s">
        <v>119</v>
      </c>
      <c r="BB753" t="s">
        <v>5970</v>
      </c>
      <c r="BC753" t="s">
        <v>119</v>
      </c>
      <c r="BD753" t="s">
        <v>100</v>
      </c>
      <c r="BE753" t="s">
        <v>74</v>
      </c>
      <c r="BF753" t="s">
        <v>101</v>
      </c>
      <c r="BI753" t="s">
        <v>72</v>
      </c>
      <c r="BJ753" t="s">
        <v>74</v>
      </c>
    </row>
    <row r="754" spans="1:62" x14ac:dyDescent="0.25">
      <c r="A754" s="5">
        <f>COUNTIF($B$1:B754,REPORTE!$C$3)</f>
        <v>1</v>
      </c>
      <c r="B754" s="3">
        <v>201483</v>
      </c>
      <c r="C754" t="s">
        <v>59</v>
      </c>
      <c r="D754" t="s">
        <v>60</v>
      </c>
      <c r="E754" t="s">
        <v>61</v>
      </c>
      <c r="F754" t="s">
        <v>1701</v>
      </c>
      <c r="G754" t="s">
        <v>4006</v>
      </c>
      <c r="H754" t="s">
        <v>120</v>
      </c>
      <c r="I754" t="s">
        <v>65</v>
      </c>
      <c r="J754" t="s">
        <v>1881</v>
      </c>
      <c r="K754" t="s">
        <v>5899</v>
      </c>
      <c r="L754" t="s">
        <v>5900</v>
      </c>
      <c r="M754" t="s">
        <v>5901</v>
      </c>
      <c r="N754" t="s">
        <v>70</v>
      </c>
      <c r="O754" t="s">
        <v>5902</v>
      </c>
      <c r="P754" t="s">
        <v>72</v>
      </c>
      <c r="Q754" t="s">
        <v>5971</v>
      </c>
      <c r="R754" t="s">
        <v>74</v>
      </c>
      <c r="S754" t="s">
        <v>75</v>
      </c>
      <c r="T754" t="s">
        <v>75</v>
      </c>
      <c r="U754" t="s">
        <v>160</v>
      </c>
      <c r="V754" t="s">
        <v>77</v>
      </c>
      <c r="W754" t="s">
        <v>5972</v>
      </c>
      <c r="X754" t="s">
        <v>407</v>
      </c>
      <c r="Y754" t="s">
        <v>408</v>
      </c>
      <c r="Z754" t="s">
        <v>81</v>
      </c>
      <c r="AA754" t="s">
        <v>82</v>
      </c>
      <c r="AD754" t="s">
        <v>83</v>
      </c>
      <c r="AE754" t="s">
        <v>84</v>
      </c>
      <c r="AF754" s="1">
        <v>40665</v>
      </c>
      <c r="AG754" s="3">
        <v>24666172</v>
      </c>
      <c r="AH754" t="s">
        <v>5973</v>
      </c>
      <c r="AI754" s="1">
        <v>23738</v>
      </c>
      <c r="AJ754" t="s">
        <v>86</v>
      </c>
      <c r="AK754" t="s">
        <v>5974</v>
      </c>
      <c r="AL754" t="s">
        <v>876</v>
      </c>
      <c r="AM754" t="s">
        <v>5975</v>
      </c>
      <c r="AN754" t="str">
        <f t="shared" si="14"/>
        <v>HINOJOSA CRUZ JUAN ZOILO</v>
      </c>
      <c r="AO754" t="s">
        <v>90</v>
      </c>
      <c r="AP754" s="1">
        <v>36526</v>
      </c>
      <c r="AQ754" t="s">
        <v>119</v>
      </c>
      <c r="AR754" t="s">
        <v>92</v>
      </c>
      <c r="AS754" t="s">
        <v>101</v>
      </c>
      <c r="AT754" s="1">
        <v>36526</v>
      </c>
      <c r="AU754" s="1">
        <v>36526</v>
      </c>
      <c r="AV754" t="s">
        <v>94</v>
      </c>
      <c r="AW754" t="s">
        <v>95</v>
      </c>
      <c r="AX754" t="s">
        <v>96</v>
      </c>
      <c r="AZ754" t="s">
        <v>5976</v>
      </c>
      <c r="BB754" t="s">
        <v>5977</v>
      </c>
      <c r="BC754" t="s">
        <v>119</v>
      </c>
      <c r="BD754" t="s">
        <v>100</v>
      </c>
      <c r="BE754" t="s">
        <v>74</v>
      </c>
      <c r="BF754" t="s">
        <v>101</v>
      </c>
      <c r="BI754" t="s">
        <v>72</v>
      </c>
      <c r="BJ754" t="s">
        <v>74</v>
      </c>
    </row>
    <row r="755" spans="1:62" x14ac:dyDescent="0.25">
      <c r="A755" s="5">
        <f>COUNTIF($B$1:B755,REPORTE!$C$3)</f>
        <v>1</v>
      </c>
      <c r="B755" s="3">
        <v>201483</v>
      </c>
      <c r="C755" t="s">
        <v>59</v>
      </c>
      <c r="D755" t="s">
        <v>60</v>
      </c>
      <c r="E755" t="s">
        <v>61</v>
      </c>
      <c r="F755" t="s">
        <v>1701</v>
      </c>
      <c r="G755" t="s">
        <v>4006</v>
      </c>
      <c r="H755" t="s">
        <v>120</v>
      </c>
      <c r="I755" t="s">
        <v>65</v>
      </c>
      <c r="J755" t="s">
        <v>1881</v>
      </c>
      <c r="K755" t="s">
        <v>5899</v>
      </c>
      <c r="L755" t="s">
        <v>5900</v>
      </c>
      <c r="M755" t="s">
        <v>5901</v>
      </c>
      <c r="N755" t="s">
        <v>70</v>
      </c>
      <c r="O755" t="s">
        <v>5902</v>
      </c>
      <c r="P755" t="s">
        <v>72</v>
      </c>
      <c r="Q755" t="s">
        <v>5978</v>
      </c>
      <c r="R755" t="s">
        <v>74</v>
      </c>
      <c r="S755" t="s">
        <v>75</v>
      </c>
      <c r="T755" t="s">
        <v>75</v>
      </c>
      <c r="U755" t="s">
        <v>160</v>
      </c>
      <c r="V755" t="s">
        <v>77</v>
      </c>
      <c r="W755" t="s">
        <v>5979</v>
      </c>
      <c r="X755" t="s">
        <v>79</v>
      </c>
      <c r="Y755" t="s">
        <v>80</v>
      </c>
      <c r="Z755" t="s">
        <v>81</v>
      </c>
      <c r="AA755" t="s">
        <v>82</v>
      </c>
      <c r="AD755" t="s">
        <v>83</v>
      </c>
      <c r="AE755" t="s">
        <v>84</v>
      </c>
      <c r="AF755" s="1">
        <v>42430</v>
      </c>
      <c r="AG755" s="3">
        <v>24660402</v>
      </c>
      <c r="AH755" t="s">
        <v>5980</v>
      </c>
      <c r="AI755" s="1">
        <v>24234</v>
      </c>
      <c r="AJ755" t="s">
        <v>111</v>
      </c>
      <c r="AK755" t="s">
        <v>5981</v>
      </c>
      <c r="AL755" t="s">
        <v>479</v>
      </c>
      <c r="AM755" t="s">
        <v>5982</v>
      </c>
      <c r="AN755" t="str">
        <f t="shared" si="14"/>
        <v>CARDEÑA FERNANDEZ FLAVIA</v>
      </c>
      <c r="AO755" t="s">
        <v>90</v>
      </c>
      <c r="AP755" s="1">
        <v>42474</v>
      </c>
      <c r="AQ755" t="s">
        <v>119</v>
      </c>
      <c r="AR755" t="s">
        <v>92</v>
      </c>
      <c r="AS755" t="s">
        <v>101</v>
      </c>
      <c r="AT755" t="s">
        <v>100</v>
      </c>
      <c r="AU755" t="s">
        <v>100</v>
      </c>
      <c r="AV755" t="s">
        <v>837</v>
      </c>
      <c r="AW755" t="s">
        <v>95</v>
      </c>
      <c r="AX755" t="s">
        <v>96</v>
      </c>
      <c r="AZ755" t="s">
        <v>837</v>
      </c>
      <c r="BB755" t="s">
        <v>5983</v>
      </c>
      <c r="BC755" t="s">
        <v>119</v>
      </c>
      <c r="BD755" t="s">
        <v>100</v>
      </c>
      <c r="BE755" t="s">
        <v>74</v>
      </c>
      <c r="BF755" t="s">
        <v>101</v>
      </c>
      <c r="BI755" t="s">
        <v>72</v>
      </c>
      <c r="BJ755" t="s">
        <v>74</v>
      </c>
    </row>
    <row r="756" spans="1:62" x14ac:dyDescent="0.25">
      <c r="A756" s="5">
        <f>COUNTIF($B$1:B756,REPORTE!$C$3)</f>
        <v>1</v>
      </c>
      <c r="B756" s="3">
        <v>201483</v>
      </c>
      <c r="C756" t="s">
        <v>59</v>
      </c>
      <c r="D756" t="s">
        <v>60</v>
      </c>
      <c r="E756" t="s">
        <v>61</v>
      </c>
      <c r="F756" t="s">
        <v>1701</v>
      </c>
      <c r="G756" t="s">
        <v>4006</v>
      </c>
      <c r="H756" t="s">
        <v>120</v>
      </c>
      <c r="I756" t="s">
        <v>65</v>
      </c>
      <c r="J756" t="s">
        <v>1881</v>
      </c>
      <c r="K756" t="s">
        <v>5899</v>
      </c>
      <c r="L756" t="s">
        <v>5900</v>
      </c>
      <c r="M756" t="s">
        <v>5901</v>
      </c>
      <c r="N756" t="s">
        <v>70</v>
      </c>
      <c r="O756" t="s">
        <v>5902</v>
      </c>
      <c r="P756" t="s">
        <v>72</v>
      </c>
      <c r="Q756" t="s">
        <v>5984</v>
      </c>
      <c r="R756" t="s">
        <v>74</v>
      </c>
      <c r="S756" t="s">
        <v>75</v>
      </c>
      <c r="T756" t="s">
        <v>75</v>
      </c>
      <c r="U756" t="s">
        <v>160</v>
      </c>
      <c r="V756" t="s">
        <v>77</v>
      </c>
      <c r="W756" t="s">
        <v>5985</v>
      </c>
      <c r="X756" t="s">
        <v>108</v>
      </c>
      <c r="Y756" t="s">
        <v>109</v>
      </c>
      <c r="Z756" t="s">
        <v>81</v>
      </c>
      <c r="AA756" t="s">
        <v>82</v>
      </c>
      <c r="AD756" t="s">
        <v>83</v>
      </c>
      <c r="AE756" t="s">
        <v>84</v>
      </c>
      <c r="AF756" s="1">
        <v>39356</v>
      </c>
      <c r="AG756" s="3">
        <v>24662171</v>
      </c>
      <c r="AH756" t="s">
        <v>5986</v>
      </c>
      <c r="AI756" s="1">
        <v>21611</v>
      </c>
      <c r="AJ756" t="s">
        <v>86</v>
      </c>
      <c r="AK756" t="s">
        <v>253</v>
      </c>
      <c r="AL756" t="s">
        <v>253</v>
      </c>
      <c r="AM756" t="s">
        <v>3179</v>
      </c>
      <c r="AN756" t="str">
        <f t="shared" si="14"/>
        <v>HALANOCCA HALANOCCA FEDERICO</v>
      </c>
      <c r="AO756" t="s">
        <v>90</v>
      </c>
      <c r="AP756" t="s">
        <v>100</v>
      </c>
      <c r="AQ756" t="s">
        <v>119</v>
      </c>
      <c r="AR756" t="s">
        <v>92</v>
      </c>
      <c r="AS756" t="s">
        <v>119</v>
      </c>
      <c r="AT756" t="s">
        <v>100</v>
      </c>
      <c r="AU756" t="s">
        <v>100</v>
      </c>
      <c r="AV756" t="s">
        <v>119</v>
      </c>
      <c r="AW756" t="s">
        <v>95</v>
      </c>
      <c r="AX756" t="s">
        <v>96</v>
      </c>
      <c r="AZ756" t="s">
        <v>1274</v>
      </c>
      <c r="BB756" t="s">
        <v>5987</v>
      </c>
      <c r="BC756" t="s">
        <v>119</v>
      </c>
      <c r="BD756" t="s">
        <v>100</v>
      </c>
      <c r="BE756" t="s">
        <v>74</v>
      </c>
      <c r="BF756" t="s">
        <v>101</v>
      </c>
      <c r="BI756" t="s">
        <v>72</v>
      </c>
      <c r="BJ756" t="s">
        <v>74</v>
      </c>
    </row>
    <row r="757" spans="1:62" x14ac:dyDescent="0.25">
      <c r="A757" s="5">
        <f>COUNTIF($B$1:B757,REPORTE!$C$3)</f>
        <v>1</v>
      </c>
      <c r="B757" s="3">
        <v>201483</v>
      </c>
      <c r="C757" t="s">
        <v>59</v>
      </c>
      <c r="D757" t="s">
        <v>60</v>
      </c>
      <c r="E757" t="s">
        <v>61</v>
      </c>
      <c r="F757" t="s">
        <v>1701</v>
      </c>
      <c r="G757" t="s">
        <v>4006</v>
      </c>
      <c r="H757" t="s">
        <v>120</v>
      </c>
      <c r="I757" t="s">
        <v>65</v>
      </c>
      <c r="J757" t="s">
        <v>1881</v>
      </c>
      <c r="K757" t="s">
        <v>5899</v>
      </c>
      <c r="L757" t="s">
        <v>5900</v>
      </c>
      <c r="M757" t="s">
        <v>5901</v>
      </c>
      <c r="N757" t="s">
        <v>70</v>
      </c>
      <c r="O757" t="s">
        <v>5902</v>
      </c>
      <c r="P757" t="s">
        <v>72</v>
      </c>
      <c r="Q757" t="s">
        <v>5988</v>
      </c>
      <c r="R757" t="s">
        <v>74</v>
      </c>
      <c r="S757" t="s">
        <v>75</v>
      </c>
      <c r="T757" t="s">
        <v>75</v>
      </c>
      <c r="U757" t="s">
        <v>160</v>
      </c>
      <c r="V757" t="s">
        <v>77</v>
      </c>
      <c r="W757" t="s">
        <v>5989</v>
      </c>
      <c r="X757" t="s">
        <v>108</v>
      </c>
      <c r="Y757" t="s">
        <v>109</v>
      </c>
      <c r="Z757" t="s">
        <v>81</v>
      </c>
      <c r="AA757" t="s">
        <v>82</v>
      </c>
      <c r="AD757" t="s">
        <v>83</v>
      </c>
      <c r="AE757" t="s">
        <v>84</v>
      </c>
      <c r="AF757" s="1">
        <v>36526</v>
      </c>
      <c r="AG757" s="3">
        <v>24663598</v>
      </c>
      <c r="AH757" t="s">
        <v>5990</v>
      </c>
      <c r="AI757" s="1">
        <v>24114</v>
      </c>
      <c r="AJ757" t="s">
        <v>86</v>
      </c>
      <c r="AK757" t="s">
        <v>605</v>
      </c>
      <c r="AL757" t="s">
        <v>876</v>
      </c>
      <c r="AM757" t="s">
        <v>5991</v>
      </c>
      <c r="AN757" t="str">
        <f t="shared" si="14"/>
        <v>MAMANI CRUZ FELIX FREDY</v>
      </c>
      <c r="AO757" t="s">
        <v>92</v>
      </c>
      <c r="AP757" t="s">
        <v>100</v>
      </c>
      <c r="AQ757" t="s">
        <v>119</v>
      </c>
      <c r="AR757" t="s">
        <v>92</v>
      </c>
      <c r="AS757" t="s">
        <v>5992</v>
      </c>
      <c r="AT757" t="s">
        <v>100</v>
      </c>
      <c r="AU757" t="s">
        <v>100</v>
      </c>
      <c r="AV757" t="s">
        <v>119</v>
      </c>
      <c r="AW757" t="s">
        <v>95</v>
      </c>
      <c r="AX757" t="s">
        <v>136</v>
      </c>
      <c r="AZ757" t="s">
        <v>5993</v>
      </c>
      <c r="BB757" t="s">
        <v>5994</v>
      </c>
      <c r="BC757" t="s">
        <v>119</v>
      </c>
      <c r="BD757" t="s">
        <v>100</v>
      </c>
      <c r="BE757" t="s">
        <v>74</v>
      </c>
      <c r="BF757" t="s">
        <v>101</v>
      </c>
      <c r="BI757" t="s">
        <v>72</v>
      </c>
      <c r="BJ757" t="s">
        <v>74</v>
      </c>
    </row>
    <row r="758" spans="1:62" x14ac:dyDescent="0.25">
      <c r="A758" s="5">
        <f>COUNTIF($B$1:B758,REPORTE!$C$3)</f>
        <v>1</v>
      </c>
      <c r="B758" s="3">
        <v>201483</v>
      </c>
      <c r="C758" t="s">
        <v>59</v>
      </c>
      <c r="D758" t="s">
        <v>60</v>
      </c>
      <c r="E758" t="s">
        <v>61</v>
      </c>
      <c r="F758" t="s">
        <v>1701</v>
      </c>
      <c r="G758" t="s">
        <v>4006</v>
      </c>
      <c r="H758" t="s">
        <v>120</v>
      </c>
      <c r="I758" t="s">
        <v>65</v>
      </c>
      <c r="J758" t="s">
        <v>1881</v>
      </c>
      <c r="K758" t="s">
        <v>5899</v>
      </c>
      <c r="L758" t="s">
        <v>5900</v>
      </c>
      <c r="M758" t="s">
        <v>5901</v>
      </c>
      <c r="N758" t="s">
        <v>70</v>
      </c>
      <c r="O758" t="s">
        <v>5902</v>
      </c>
      <c r="P758" t="s">
        <v>72</v>
      </c>
      <c r="Q758" t="s">
        <v>5995</v>
      </c>
      <c r="R758" t="s">
        <v>74</v>
      </c>
      <c r="S758" t="s">
        <v>75</v>
      </c>
      <c r="T758" t="s">
        <v>75</v>
      </c>
      <c r="U758" t="s">
        <v>160</v>
      </c>
      <c r="V758" t="s">
        <v>77</v>
      </c>
      <c r="W758" t="s">
        <v>5996</v>
      </c>
      <c r="X758" t="s">
        <v>407</v>
      </c>
      <c r="Y758" t="s">
        <v>408</v>
      </c>
      <c r="Z758" t="s">
        <v>81</v>
      </c>
      <c r="AA758" t="s">
        <v>82</v>
      </c>
      <c r="AD758" t="s">
        <v>83</v>
      </c>
      <c r="AE758" t="s">
        <v>84</v>
      </c>
      <c r="AF758" s="1">
        <v>39204</v>
      </c>
      <c r="AG758" s="3">
        <v>24666068</v>
      </c>
      <c r="AH758" t="s">
        <v>5997</v>
      </c>
      <c r="AI758" s="1">
        <v>22321</v>
      </c>
      <c r="AJ758" t="s">
        <v>111</v>
      </c>
      <c r="AK758" t="s">
        <v>605</v>
      </c>
      <c r="AL758" t="s">
        <v>806</v>
      </c>
      <c r="AM758" t="s">
        <v>5998</v>
      </c>
      <c r="AN758" t="str">
        <f t="shared" si="14"/>
        <v>MAMANI CHAMPI CIRILA</v>
      </c>
      <c r="AO758" t="s">
        <v>166</v>
      </c>
      <c r="AP758" t="s">
        <v>100</v>
      </c>
      <c r="AQ758" t="s">
        <v>119</v>
      </c>
      <c r="AR758" t="s">
        <v>1769</v>
      </c>
      <c r="AS758" t="s">
        <v>5999</v>
      </c>
      <c r="AT758" s="1">
        <v>36943</v>
      </c>
      <c r="AU758" t="s">
        <v>100</v>
      </c>
      <c r="AV758" t="s">
        <v>119</v>
      </c>
      <c r="AW758" t="s">
        <v>95</v>
      </c>
      <c r="AX758" t="s">
        <v>96</v>
      </c>
      <c r="AZ758" t="s">
        <v>6000</v>
      </c>
      <c r="BB758" t="s">
        <v>6001</v>
      </c>
      <c r="BC758" t="s">
        <v>6002</v>
      </c>
      <c r="BD758" s="1">
        <v>44971</v>
      </c>
      <c r="BE758" t="s">
        <v>6003</v>
      </c>
      <c r="BF758" t="s">
        <v>74</v>
      </c>
      <c r="BI758" t="s">
        <v>72</v>
      </c>
      <c r="BJ758" t="s">
        <v>74</v>
      </c>
    </row>
    <row r="759" spans="1:62" x14ac:dyDescent="0.25">
      <c r="A759" s="5">
        <f>COUNTIF($B$1:B759,REPORTE!$C$3)</f>
        <v>1</v>
      </c>
      <c r="B759" s="3">
        <v>201483</v>
      </c>
      <c r="C759" t="s">
        <v>59</v>
      </c>
      <c r="D759" t="s">
        <v>60</v>
      </c>
      <c r="E759" t="s">
        <v>61</v>
      </c>
      <c r="F759" t="s">
        <v>1701</v>
      </c>
      <c r="G759" t="s">
        <v>4006</v>
      </c>
      <c r="H759" t="s">
        <v>120</v>
      </c>
      <c r="I759" t="s">
        <v>65</v>
      </c>
      <c r="J759" t="s">
        <v>1881</v>
      </c>
      <c r="K759" t="s">
        <v>5899</v>
      </c>
      <c r="L759" t="s">
        <v>5900</v>
      </c>
      <c r="M759" t="s">
        <v>5901</v>
      </c>
      <c r="N759" t="s">
        <v>70</v>
      </c>
      <c r="O759" t="s">
        <v>5902</v>
      </c>
      <c r="P759" t="s">
        <v>72</v>
      </c>
      <c r="Q759" t="s">
        <v>6004</v>
      </c>
      <c r="R759" t="s">
        <v>74</v>
      </c>
      <c r="S759" t="s">
        <v>75</v>
      </c>
      <c r="T759" t="s">
        <v>75</v>
      </c>
      <c r="U759" t="s">
        <v>160</v>
      </c>
      <c r="V759" t="s">
        <v>77</v>
      </c>
      <c r="W759" t="s">
        <v>6005</v>
      </c>
      <c r="X759" t="s">
        <v>407</v>
      </c>
      <c r="Y759" t="s">
        <v>408</v>
      </c>
      <c r="Z759" t="s">
        <v>81</v>
      </c>
      <c r="AA759" t="s">
        <v>82</v>
      </c>
      <c r="AD759" t="s">
        <v>83</v>
      </c>
      <c r="AE759" t="s">
        <v>84</v>
      </c>
      <c r="AF759" s="1">
        <v>42835</v>
      </c>
      <c r="AG759" s="3">
        <v>40819418</v>
      </c>
      <c r="AH759" t="s">
        <v>6006</v>
      </c>
      <c r="AI759" s="1">
        <v>29642</v>
      </c>
      <c r="AJ759" t="s">
        <v>111</v>
      </c>
      <c r="AK759" t="s">
        <v>6007</v>
      </c>
      <c r="AL759" t="s">
        <v>5201</v>
      </c>
      <c r="AM759" t="s">
        <v>2571</v>
      </c>
      <c r="AN759" t="str">
        <f t="shared" si="14"/>
        <v>ARENAS ABARCA MARLENY</v>
      </c>
      <c r="AO759" t="s">
        <v>90</v>
      </c>
      <c r="AP759" s="1">
        <v>42836</v>
      </c>
      <c r="AQ759" t="s">
        <v>6008</v>
      </c>
      <c r="AR759" t="s">
        <v>92</v>
      </c>
      <c r="AS759" t="s">
        <v>101</v>
      </c>
      <c r="AT759" s="1">
        <v>42836</v>
      </c>
      <c r="AU759" s="1">
        <v>42836</v>
      </c>
      <c r="AV759" t="s">
        <v>913</v>
      </c>
      <c r="AW759" t="s">
        <v>95</v>
      </c>
      <c r="AX759" t="s">
        <v>152</v>
      </c>
      <c r="AZ759" t="s">
        <v>6009</v>
      </c>
      <c r="BB759" t="s">
        <v>6010</v>
      </c>
      <c r="BC759" t="s">
        <v>119</v>
      </c>
      <c r="BD759" t="s">
        <v>100</v>
      </c>
      <c r="BE759" t="s">
        <v>74</v>
      </c>
      <c r="BF759" t="s">
        <v>101</v>
      </c>
      <c r="BI759" t="s">
        <v>72</v>
      </c>
      <c r="BJ759" t="s">
        <v>74</v>
      </c>
    </row>
    <row r="760" spans="1:62" x14ac:dyDescent="0.25">
      <c r="A760" s="5">
        <f>COUNTIF($B$1:B760,REPORTE!$C$3)</f>
        <v>1</v>
      </c>
      <c r="B760" s="3">
        <v>201483</v>
      </c>
      <c r="C760" t="s">
        <v>59</v>
      </c>
      <c r="D760" t="s">
        <v>60</v>
      </c>
      <c r="E760" t="s">
        <v>61</v>
      </c>
      <c r="F760" t="s">
        <v>1701</v>
      </c>
      <c r="G760" t="s">
        <v>4006</v>
      </c>
      <c r="H760" t="s">
        <v>120</v>
      </c>
      <c r="I760" t="s">
        <v>65</v>
      </c>
      <c r="J760" t="s">
        <v>1881</v>
      </c>
      <c r="K760" t="s">
        <v>5899</v>
      </c>
      <c r="L760" t="s">
        <v>5900</v>
      </c>
      <c r="M760" t="s">
        <v>5901</v>
      </c>
      <c r="N760" t="s">
        <v>70</v>
      </c>
      <c r="O760" t="s">
        <v>5902</v>
      </c>
      <c r="P760" t="s">
        <v>72</v>
      </c>
      <c r="Q760" t="s">
        <v>6011</v>
      </c>
      <c r="R760" t="s">
        <v>74</v>
      </c>
      <c r="S760" t="s">
        <v>75</v>
      </c>
      <c r="T760" t="s">
        <v>75</v>
      </c>
      <c r="U760" t="s">
        <v>160</v>
      </c>
      <c r="V760" t="s">
        <v>77</v>
      </c>
      <c r="W760" t="s">
        <v>689</v>
      </c>
      <c r="X760" t="s">
        <v>181</v>
      </c>
      <c r="Y760" t="s">
        <v>143</v>
      </c>
      <c r="Z760" t="s">
        <v>81</v>
      </c>
      <c r="AA760" t="s">
        <v>82</v>
      </c>
      <c r="AD760" t="s">
        <v>83</v>
      </c>
      <c r="AE760" t="s">
        <v>84</v>
      </c>
      <c r="AF760" s="1">
        <v>36526</v>
      </c>
      <c r="AG760" s="3">
        <v>24664438</v>
      </c>
      <c r="AH760" t="s">
        <v>6012</v>
      </c>
      <c r="AI760" s="1">
        <v>21269</v>
      </c>
      <c r="AJ760" t="s">
        <v>111</v>
      </c>
      <c r="AK760" t="s">
        <v>1068</v>
      </c>
      <c r="AL760" t="s">
        <v>1556</v>
      </c>
      <c r="AM760" t="s">
        <v>6013</v>
      </c>
      <c r="AN760" t="str">
        <f t="shared" si="14"/>
        <v>AGUILAR SARAYA ENCARNACION MARIA</v>
      </c>
      <c r="AO760" t="s">
        <v>92</v>
      </c>
      <c r="AP760" t="s">
        <v>100</v>
      </c>
      <c r="AQ760" t="s">
        <v>119</v>
      </c>
      <c r="AR760" t="s">
        <v>92</v>
      </c>
      <c r="AS760" t="s">
        <v>101</v>
      </c>
      <c r="AT760" t="s">
        <v>100</v>
      </c>
      <c r="AU760" t="s">
        <v>100</v>
      </c>
      <c r="AV760" t="s">
        <v>119</v>
      </c>
      <c r="AW760" t="s">
        <v>95</v>
      </c>
      <c r="AX760" t="s">
        <v>136</v>
      </c>
      <c r="AZ760" t="s">
        <v>119</v>
      </c>
      <c r="BB760" t="s">
        <v>6014</v>
      </c>
      <c r="BC760" t="s">
        <v>119</v>
      </c>
      <c r="BD760" t="s">
        <v>100</v>
      </c>
      <c r="BE760" t="s">
        <v>74</v>
      </c>
      <c r="BF760" t="s">
        <v>101</v>
      </c>
      <c r="BI760" t="s">
        <v>72</v>
      </c>
      <c r="BJ760" t="s">
        <v>74</v>
      </c>
    </row>
    <row r="761" spans="1:62" x14ac:dyDescent="0.25">
      <c r="A761" s="5">
        <f>COUNTIF($B$1:B761,REPORTE!$C$3)</f>
        <v>1</v>
      </c>
      <c r="B761" s="3">
        <v>201483</v>
      </c>
      <c r="C761" t="s">
        <v>59</v>
      </c>
      <c r="D761" t="s">
        <v>60</v>
      </c>
      <c r="E761" t="s">
        <v>61</v>
      </c>
      <c r="F761" t="s">
        <v>1701</v>
      </c>
      <c r="G761" t="s">
        <v>4006</v>
      </c>
      <c r="H761" t="s">
        <v>120</v>
      </c>
      <c r="I761" t="s">
        <v>65</v>
      </c>
      <c r="J761" t="s">
        <v>1881</v>
      </c>
      <c r="K761" t="s">
        <v>5899</v>
      </c>
      <c r="L761" t="s">
        <v>5900</v>
      </c>
      <c r="M761" t="s">
        <v>5901</v>
      </c>
      <c r="N761" t="s">
        <v>70</v>
      </c>
      <c r="O761" t="s">
        <v>5902</v>
      </c>
      <c r="P761" t="s">
        <v>72</v>
      </c>
      <c r="Q761" t="s">
        <v>6015</v>
      </c>
      <c r="R761" t="s">
        <v>74</v>
      </c>
      <c r="S761" t="s">
        <v>75</v>
      </c>
      <c r="T761" t="s">
        <v>75</v>
      </c>
      <c r="U761" t="s">
        <v>160</v>
      </c>
      <c r="V761" t="s">
        <v>77</v>
      </c>
      <c r="W761" t="s">
        <v>689</v>
      </c>
      <c r="X761" t="s">
        <v>407</v>
      </c>
      <c r="Y761" t="s">
        <v>408</v>
      </c>
      <c r="Z761" t="s">
        <v>81</v>
      </c>
      <c r="AA761" t="s">
        <v>82</v>
      </c>
      <c r="AD761" t="s">
        <v>83</v>
      </c>
      <c r="AE761" t="s">
        <v>84</v>
      </c>
      <c r="AF761" s="1">
        <v>36526</v>
      </c>
      <c r="AG761" s="3">
        <v>24684313</v>
      </c>
      <c r="AH761" t="s">
        <v>6016</v>
      </c>
      <c r="AI761" s="1">
        <v>24188</v>
      </c>
      <c r="AJ761" t="s">
        <v>111</v>
      </c>
      <c r="AK761" t="s">
        <v>605</v>
      </c>
      <c r="AL761" t="s">
        <v>2945</v>
      </c>
      <c r="AM761" t="s">
        <v>1511</v>
      </c>
      <c r="AN761" t="str">
        <f t="shared" si="14"/>
        <v>MAMANI CCALLO CATALINA</v>
      </c>
      <c r="AO761" t="s">
        <v>92</v>
      </c>
      <c r="AP761" t="s">
        <v>100</v>
      </c>
      <c r="AQ761" t="s">
        <v>119</v>
      </c>
      <c r="AR761" t="s">
        <v>92</v>
      </c>
      <c r="AS761" t="s">
        <v>119</v>
      </c>
      <c r="AT761" t="s">
        <v>100</v>
      </c>
      <c r="AU761" t="s">
        <v>100</v>
      </c>
      <c r="AV761" t="s">
        <v>119</v>
      </c>
      <c r="AW761" t="s">
        <v>95</v>
      </c>
      <c r="AX761" t="s">
        <v>136</v>
      </c>
      <c r="AZ761" t="s">
        <v>119</v>
      </c>
      <c r="BB761" t="s">
        <v>6017</v>
      </c>
      <c r="BC761" t="s">
        <v>119</v>
      </c>
      <c r="BD761" t="s">
        <v>100</v>
      </c>
      <c r="BE761" t="s">
        <v>74</v>
      </c>
      <c r="BF761" t="s">
        <v>101</v>
      </c>
      <c r="BI761" t="s">
        <v>72</v>
      </c>
      <c r="BJ761" t="s">
        <v>74</v>
      </c>
    </row>
    <row r="762" spans="1:62" x14ac:dyDescent="0.25">
      <c r="A762" s="5">
        <f>COUNTIF($B$1:B762,REPORTE!$C$3)</f>
        <v>1</v>
      </c>
      <c r="B762" s="3">
        <v>201483</v>
      </c>
      <c r="C762" t="s">
        <v>59</v>
      </c>
      <c r="D762" t="s">
        <v>60</v>
      </c>
      <c r="E762" t="s">
        <v>61</v>
      </c>
      <c r="F762" t="s">
        <v>1701</v>
      </c>
      <c r="G762" t="s">
        <v>4006</v>
      </c>
      <c r="H762" t="s">
        <v>120</v>
      </c>
      <c r="I762" t="s">
        <v>65</v>
      </c>
      <c r="J762" t="s">
        <v>1881</v>
      </c>
      <c r="K762" t="s">
        <v>5899</v>
      </c>
      <c r="L762" t="s">
        <v>5900</v>
      </c>
      <c r="M762" t="s">
        <v>5901</v>
      </c>
      <c r="N762" t="s">
        <v>70</v>
      </c>
      <c r="O762" t="s">
        <v>5902</v>
      </c>
      <c r="P762" t="s">
        <v>72</v>
      </c>
      <c r="Q762" t="s">
        <v>6018</v>
      </c>
      <c r="R762" t="s">
        <v>74</v>
      </c>
      <c r="S762" t="s">
        <v>75</v>
      </c>
      <c r="T762" t="s">
        <v>75</v>
      </c>
      <c r="U762" t="s">
        <v>160</v>
      </c>
      <c r="V762" t="s">
        <v>77</v>
      </c>
      <c r="W762" t="s">
        <v>6019</v>
      </c>
      <c r="X762" t="s">
        <v>79</v>
      </c>
      <c r="Y762" t="s">
        <v>80</v>
      </c>
      <c r="Z762" t="s">
        <v>81</v>
      </c>
      <c r="AA762" t="s">
        <v>82</v>
      </c>
      <c r="AD762" t="s">
        <v>83</v>
      </c>
      <c r="AE762" t="s">
        <v>84</v>
      </c>
      <c r="AF762" s="1">
        <v>42430</v>
      </c>
      <c r="AG762" s="3">
        <v>46847574</v>
      </c>
      <c r="AH762" t="s">
        <v>6020</v>
      </c>
      <c r="AI762" s="1">
        <v>32801</v>
      </c>
      <c r="AJ762" t="s">
        <v>111</v>
      </c>
      <c r="AK762" t="s">
        <v>1125</v>
      </c>
      <c r="AL762" t="s">
        <v>6021</v>
      </c>
      <c r="AM762" t="s">
        <v>6022</v>
      </c>
      <c r="AN762" t="str">
        <f t="shared" si="14"/>
        <v>LAURA NAOLA ELIZABETH GABRIELA</v>
      </c>
      <c r="AO762" t="s">
        <v>90</v>
      </c>
      <c r="AP762" s="1">
        <v>40969</v>
      </c>
      <c r="AQ762" t="s">
        <v>101</v>
      </c>
      <c r="AR762" t="s">
        <v>92</v>
      </c>
      <c r="AS762" t="s">
        <v>93</v>
      </c>
      <c r="AT762" t="s">
        <v>100</v>
      </c>
      <c r="AU762" t="s">
        <v>100</v>
      </c>
      <c r="AV762" t="s">
        <v>927</v>
      </c>
      <c r="AW762" t="s">
        <v>95</v>
      </c>
      <c r="AX762" t="s">
        <v>96</v>
      </c>
      <c r="AZ762" t="s">
        <v>6023</v>
      </c>
      <c r="BB762" t="s">
        <v>6024</v>
      </c>
      <c r="BC762" t="s">
        <v>119</v>
      </c>
      <c r="BD762" t="s">
        <v>100</v>
      </c>
      <c r="BE762" t="s">
        <v>74</v>
      </c>
      <c r="BF762" t="s">
        <v>101</v>
      </c>
      <c r="BI762" t="s">
        <v>72</v>
      </c>
      <c r="BJ762" t="s">
        <v>74</v>
      </c>
    </row>
    <row r="763" spans="1:62" x14ac:dyDescent="0.25">
      <c r="A763" s="5">
        <f>COUNTIF($B$1:B763,REPORTE!$C$3)</f>
        <v>1</v>
      </c>
      <c r="B763" s="3">
        <v>201483</v>
      </c>
      <c r="C763" t="s">
        <v>59</v>
      </c>
      <c r="D763" t="s">
        <v>60</v>
      </c>
      <c r="E763" t="s">
        <v>61</v>
      </c>
      <c r="F763" t="s">
        <v>1701</v>
      </c>
      <c r="G763" t="s">
        <v>4006</v>
      </c>
      <c r="H763" t="s">
        <v>120</v>
      </c>
      <c r="I763" t="s">
        <v>65</v>
      </c>
      <c r="J763" t="s">
        <v>1881</v>
      </c>
      <c r="K763" t="s">
        <v>5899</v>
      </c>
      <c r="L763" t="s">
        <v>5900</v>
      </c>
      <c r="M763" t="s">
        <v>5901</v>
      </c>
      <c r="N763" t="s">
        <v>70</v>
      </c>
      <c r="O763" t="s">
        <v>5902</v>
      </c>
      <c r="P763" t="s">
        <v>72</v>
      </c>
      <c r="Q763" t="s">
        <v>6025</v>
      </c>
      <c r="R763" t="s">
        <v>74</v>
      </c>
      <c r="S763" t="s">
        <v>75</v>
      </c>
      <c r="T763" t="s">
        <v>75</v>
      </c>
      <c r="U763" t="s">
        <v>160</v>
      </c>
      <c r="V763" t="s">
        <v>141</v>
      </c>
      <c r="W763" t="s">
        <v>6026</v>
      </c>
      <c r="X763" t="s">
        <v>74</v>
      </c>
      <c r="Y763" t="s">
        <v>143</v>
      </c>
      <c r="Z763" t="s">
        <v>81</v>
      </c>
      <c r="AA763" t="s">
        <v>82</v>
      </c>
      <c r="AB763" s="1">
        <v>44994</v>
      </c>
      <c r="AC763" s="1">
        <v>45291</v>
      </c>
      <c r="AD763" t="s">
        <v>83</v>
      </c>
      <c r="AE763" t="s">
        <v>146</v>
      </c>
      <c r="AF763" t="s">
        <v>100</v>
      </c>
      <c r="AG763" s="3">
        <v>24716164</v>
      </c>
      <c r="AH763" t="s">
        <v>6027</v>
      </c>
      <c r="AI763" s="1">
        <v>28154</v>
      </c>
      <c r="AJ763" t="s">
        <v>111</v>
      </c>
      <c r="AK763" t="s">
        <v>2217</v>
      </c>
      <c r="AL763" t="s">
        <v>1366</v>
      </c>
      <c r="AM763" t="s">
        <v>3324</v>
      </c>
      <c r="AN763" t="str">
        <f t="shared" si="14"/>
        <v>MORALES GUTIERREZ MARIA</v>
      </c>
      <c r="AO763" t="s">
        <v>90</v>
      </c>
      <c r="AP763" s="1">
        <v>2</v>
      </c>
      <c r="AQ763" t="s">
        <v>101</v>
      </c>
      <c r="AR763" t="s">
        <v>279</v>
      </c>
      <c r="AS763" t="s">
        <v>101</v>
      </c>
      <c r="AT763" s="1">
        <v>2</v>
      </c>
      <c r="AU763" s="1">
        <v>2</v>
      </c>
      <c r="AV763" t="s">
        <v>94</v>
      </c>
      <c r="AW763" t="s">
        <v>119</v>
      </c>
      <c r="AX763" t="s">
        <v>200</v>
      </c>
      <c r="AY763" t="s">
        <v>153</v>
      </c>
      <c r="AZ763" t="s">
        <v>830</v>
      </c>
      <c r="BA763" t="s">
        <v>155</v>
      </c>
      <c r="BB763" t="s">
        <v>6028</v>
      </c>
      <c r="BC763" t="s">
        <v>6029</v>
      </c>
      <c r="BD763" s="1">
        <v>45007</v>
      </c>
      <c r="BE763" t="s">
        <v>6030</v>
      </c>
      <c r="BF763" t="s">
        <v>74</v>
      </c>
      <c r="BI763" t="s">
        <v>72</v>
      </c>
      <c r="BJ763" t="s">
        <v>74</v>
      </c>
    </row>
    <row r="764" spans="1:62" x14ac:dyDescent="0.25">
      <c r="A764" s="5">
        <f>COUNTIF($B$1:B764,REPORTE!$C$3)</f>
        <v>1</v>
      </c>
      <c r="B764" s="3">
        <v>201483</v>
      </c>
      <c r="C764" t="s">
        <v>59</v>
      </c>
      <c r="D764" t="s">
        <v>60</v>
      </c>
      <c r="E764" t="s">
        <v>61</v>
      </c>
      <c r="F764" t="s">
        <v>1701</v>
      </c>
      <c r="G764" t="s">
        <v>4006</v>
      </c>
      <c r="H764" t="s">
        <v>120</v>
      </c>
      <c r="I764" t="s">
        <v>65</v>
      </c>
      <c r="J764" t="s">
        <v>1881</v>
      </c>
      <c r="K764" t="s">
        <v>5899</v>
      </c>
      <c r="L764" t="s">
        <v>5900</v>
      </c>
      <c r="M764" t="s">
        <v>5901</v>
      </c>
      <c r="N764" t="s">
        <v>70</v>
      </c>
      <c r="O764" t="s">
        <v>5902</v>
      </c>
      <c r="P764" t="s">
        <v>72</v>
      </c>
      <c r="Q764" t="s">
        <v>6031</v>
      </c>
      <c r="R764" t="s">
        <v>74</v>
      </c>
      <c r="S764" t="s">
        <v>75</v>
      </c>
      <c r="T764" t="s">
        <v>75</v>
      </c>
      <c r="U764" t="s">
        <v>160</v>
      </c>
      <c r="V764" t="s">
        <v>77</v>
      </c>
      <c r="W764" t="s">
        <v>6032</v>
      </c>
      <c r="X764" t="s">
        <v>79</v>
      </c>
      <c r="Y764" t="s">
        <v>80</v>
      </c>
      <c r="Z764" t="s">
        <v>81</v>
      </c>
      <c r="AA764" t="s">
        <v>82</v>
      </c>
      <c r="AD764" t="s">
        <v>83</v>
      </c>
      <c r="AE764" t="s">
        <v>84</v>
      </c>
      <c r="AF764" s="1">
        <v>42430</v>
      </c>
      <c r="AG764" s="3">
        <v>40869978</v>
      </c>
      <c r="AH764" t="s">
        <v>6033</v>
      </c>
      <c r="AI764" s="1">
        <v>29688</v>
      </c>
      <c r="AJ764" t="s">
        <v>111</v>
      </c>
      <c r="AK764" t="s">
        <v>264</v>
      </c>
      <c r="AL764" t="s">
        <v>1292</v>
      </c>
      <c r="AM764" t="s">
        <v>6034</v>
      </c>
      <c r="AN764" t="str">
        <f t="shared" si="14"/>
        <v>QUISPE CHOQUEHUANCA ROSA ELVA</v>
      </c>
      <c r="AO764" t="s">
        <v>90</v>
      </c>
      <c r="AP764" s="1">
        <v>39508</v>
      </c>
      <c r="AQ764" t="s">
        <v>6035</v>
      </c>
      <c r="AR764" t="s">
        <v>92</v>
      </c>
      <c r="AS764" t="s">
        <v>93</v>
      </c>
      <c r="AT764" t="s">
        <v>100</v>
      </c>
      <c r="AU764" t="s">
        <v>100</v>
      </c>
      <c r="AV764" t="s">
        <v>6036</v>
      </c>
      <c r="AW764" t="s">
        <v>95</v>
      </c>
      <c r="AX764" t="s">
        <v>152</v>
      </c>
      <c r="AZ764" t="s">
        <v>6037</v>
      </c>
      <c r="BB764" t="s">
        <v>6038</v>
      </c>
      <c r="BC764" t="s">
        <v>119</v>
      </c>
      <c r="BD764" t="s">
        <v>100</v>
      </c>
      <c r="BE764" t="s">
        <v>74</v>
      </c>
      <c r="BF764" t="s">
        <v>101</v>
      </c>
      <c r="BI764" t="s">
        <v>72</v>
      </c>
      <c r="BJ764" t="s">
        <v>74</v>
      </c>
    </row>
    <row r="765" spans="1:62" x14ac:dyDescent="0.25">
      <c r="A765" s="5">
        <f>COUNTIF($B$1:B765,REPORTE!$C$3)</f>
        <v>1</v>
      </c>
      <c r="B765" s="3">
        <v>201483</v>
      </c>
      <c r="C765" t="s">
        <v>59</v>
      </c>
      <c r="D765" t="s">
        <v>60</v>
      </c>
      <c r="E765" t="s">
        <v>61</v>
      </c>
      <c r="F765" t="s">
        <v>1701</v>
      </c>
      <c r="G765" t="s">
        <v>4006</v>
      </c>
      <c r="H765" t="s">
        <v>120</v>
      </c>
      <c r="I765" t="s">
        <v>65</v>
      </c>
      <c r="J765" t="s">
        <v>1881</v>
      </c>
      <c r="K765" t="s">
        <v>5899</v>
      </c>
      <c r="L765" t="s">
        <v>5900</v>
      </c>
      <c r="M765" t="s">
        <v>5901</v>
      </c>
      <c r="N765" t="s">
        <v>70</v>
      </c>
      <c r="O765" t="s">
        <v>5902</v>
      </c>
      <c r="P765" t="s">
        <v>72</v>
      </c>
      <c r="Q765" t="s">
        <v>6039</v>
      </c>
      <c r="R765" t="s">
        <v>74</v>
      </c>
      <c r="S765" t="s">
        <v>75</v>
      </c>
      <c r="T765" t="s">
        <v>75</v>
      </c>
      <c r="U765" t="s">
        <v>160</v>
      </c>
      <c r="V765" t="s">
        <v>141</v>
      </c>
      <c r="W765" t="s">
        <v>6040</v>
      </c>
      <c r="X765" t="s">
        <v>74</v>
      </c>
      <c r="Y765" t="s">
        <v>143</v>
      </c>
      <c r="Z765" t="s">
        <v>81</v>
      </c>
      <c r="AA765" t="s">
        <v>82</v>
      </c>
      <c r="AB765" s="1">
        <v>44986</v>
      </c>
      <c r="AC765" s="1">
        <v>45291</v>
      </c>
      <c r="AD765" t="s">
        <v>207</v>
      </c>
      <c r="AE765" t="s">
        <v>146</v>
      </c>
      <c r="AF765" t="s">
        <v>100</v>
      </c>
      <c r="AG765" s="3">
        <v>45484296</v>
      </c>
      <c r="AH765" t="s">
        <v>6041</v>
      </c>
      <c r="AI765" s="1">
        <v>32426</v>
      </c>
      <c r="AJ765" t="s">
        <v>111</v>
      </c>
      <c r="AK765" t="s">
        <v>264</v>
      </c>
      <c r="AL765" t="s">
        <v>6007</v>
      </c>
      <c r="AM765" t="s">
        <v>6042</v>
      </c>
      <c r="AN765" t="str">
        <f t="shared" si="14"/>
        <v>QUISPE ARENAS EDILUZ</v>
      </c>
      <c r="AO765" t="s">
        <v>90</v>
      </c>
      <c r="AP765" s="1">
        <v>2</v>
      </c>
      <c r="AQ765" t="s">
        <v>6043</v>
      </c>
      <c r="AR765" t="s">
        <v>279</v>
      </c>
      <c r="AS765" t="s">
        <v>101</v>
      </c>
      <c r="AT765" s="1">
        <v>2</v>
      </c>
      <c r="AU765" s="1">
        <v>2</v>
      </c>
      <c r="AV765" t="s">
        <v>94</v>
      </c>
      <c r="AW765" t="s">
        <v>119</v>
      </c>
      <c r="AX765" t="s">
        <v>200</v>
      </c>
      <c r="AY765" t="s">
        <v>153</v>
      </c>
      <c r="AZ765" t="s">
        <v>2922</v>
      </c>
      <c r="BA765" t="s">
        <v>155</v>
      </c>
      <c r="BB765" t="s">
        <v>6044</v>
      </c>
      <c r="BC765" t="s">
        <v>6045</v>
      </c>
      <c r="BD765" s="1">
        <v>44971</v>
      </c>
      <c r="BE765" t="s">
        <v>6046</v>
      </c>
      <c r="BF765" t="s">
        <v>74</v>
      </c>
      <c r="BI765" t="s">
        <v>72</v>
      </c>
      <c r="BJ765" t="s">
        <v>74</v>
      </c>
    </row>
    <row r="766" spans="1:62" x14ac:dyDescent="0.25">
      <c r="A766" s="5">
        <f>COUNTIF($B$1:B766,REPORTE!$C$3)</f>
        <v>1</v>
      </c>
      <c r="B766" s="3">
        <v>201483</v>
      </c>
      <c r="C766" t="s">
        <v>59</v>
      </c>
      <c r="D766" t="s">
        <v>60</v>
      </c>
      <c r="E766" t="s">
        <v>61</v>
      </c>
      <c r="F766" t="s">
        <v>1701</v>
      </c>
      <c r="G766" t="s">
        <v>4006</v>
      </c>
      <c r="H766" t="s">
        <v>120</v>
      </c>
      <c r="I766" t="s">
        <v>65</v>
      </c>
      <c r="J766" t="s">
        <v>1881</v>
      </c>
      <c r="K766" t="s">
        <v>5899</v>
      </c>
      <c r="L766" t="s">
        <v>5900</v>
      </c>
      <c r="M766" t="s">
        <v>5901</v>
      </c>
      <c r="N766" t="s">
        <v>70</v>
      </c>
      <c r="O766" t="s">
        <v>5902</v>
      </c>
      <c r="P766" t="s">
        <v>72</v>
      </c>
      <c r="Q766" t="s">
        <v>6047</v>
      </c>
      <c r="R766" t="s">
        <v>74</v>
      </c>
      <c r="S766" t="s">
        <v>75</v>
      </c>
      <c r="T766" t="s">
        <v>75</v>
      </c>
      <c r="U766" t="s">
        <v>160</v>
      </c>
      <c r="V766" t="s">
        <v>141</v>
      </c>
      <c r="W766" t="s">
        <v>6048</v>
      </c>
      <c r="X766" t="s">
        <v>74</v>
      </c>
      <c r="Y766" t="s">
        <v>143</v>
      </c>
      <c r="Z766" t="s">
        <v>81</v>
      </c>
      <c r="AA766" t="s">
        <v>82</v>
      </c>
      <c r="AB766" s="1">
        <v>44986</v>
      </c>
      <c r="AC766" s="1">
        <v>45291</v>
      </c>
      <c r="AD766" t="s">
        <v>83</v>
      </c>
      <c r="AE766" t="s">
        <v>146</v>
      </c>
      <c r="AF766" t="s">
        <v>100</v>
      </c>
      <c r="AG766" s="3">
        <v>41736442</v>
      </c>
      <c r="AH766" t="s">
        <v>6049</v>
      </c>
      <c r="AI766" s="1">
        <v>30383</v>
      </c>
      <c r="AJ766" t="s">
        <v>111</v>
      </c>
      <c r="AK766" t="s">
        <v>1723</v>
      </c>
      <c r="AL766" t="s">
        <v>1652</v>
      </c>
      <c r="AM766" t="s">
        <v>1745</v>
      </c>
      <c r="AN766" t="str">
        <f t="shared" si="14"/>
        <v>CHECYA LIMA VERONICA</v>
      </c>
      <c r="AO766" t="s">
        <v>90</v>
      </c>
      <c r="AP766" s="1">
        <v>2</v>
      </c>
      <c r="AQ766" t="s">
        <v>101</v>
      </c>
      <c r="AR766" t="s">
        <v>150</v>
      </c>
      <c r="AS766" t="s">
        <v>101</v>
      </c>
      <c r="AT766" s="1">
        <v>2</v>
      </c>
      <c r="AU766" s="1">
        <v>2</v>
      </c>
      <c r="AV766" t="s">
        <v>94</v>
      </c>
      <c r="AW766" t="s">
        <v>119</v>
      </c>
      <c r="AX766" t="s">
        <v>200</v>
      </c>
      <c r="AY766" t="s">
        <v>153</v>
      </c>
      <c r="AZ766" t="s">
        <v>201</v>
      </c>
      <c r="BA766" t="s">
        <v>155</v>
      </c>
      <c r="BB766" t="s">
        <v>6050</v>
      </c>
      <c r="BC766" t="s">
        <v>6051</v>
      </c>
      <c r="BD766" s="1">
        <v>44985</v>
      </c>
      <c r="BE766" t="s">
        <v>6052</v>
      </c>
      <c r="BF766" t="s">
        <v>74</v>
      </c>
      <c r="BI766" t="s">
        <v>72</v>
      </c>
      <c r="BJ766" t="s">
        <v>74</v>
      </c>
    </row>
    <row r="767" spans="1:62" x14ac:dyDescent="0.25">
      <c r="A767" s="5">
        <f>COUNTIF($B$1:B767,REPORTE!$C$3)</f>
        <v>1</v>
      </c>
      <c r="B767" s="3">
        <v>201483</v>
      </c>
      <c r="C767" t="s">
        <v>59</v>
      </c>
      <c r="D767" t="s">
        <v>60</v>
      </c>
      <c r="E767" t="s">
        <v>61</v>
      </c>
      <c r="F767" t="s">
        <v>1701</v>
      </c>
      <c r="G767" t="s">
        <v>4006</v>
      </c>
      <c r="H767" t="s">
        <v>120</v>
      </c>
      <c r="I767" t="s">
        <v>65</v>
      </c>
      <c r="J767" t="s">
        <v>1881</v>
      </c>
      <c r="K767" t="s">
        <v>5899</v>
      </c>
      <c r="L767" t="s">
        <v>5900</v>
      </c>
      <c r="M767" t="s">
        <v>5901</v>
      </c>
      <c r="N767" t="s">
        <v>70</v>
      </c>
      <c r="O767" t="s">
        <v>5902</v>
      </c>
      <c r="P767" t="s">
        <v>72</v>
      </c>
      <c r="Q767" t="s">
        <v>6053</v>
      </c>
      <c r="R767" t="s">
        <v>74</v>
      </c>
      <c r="S767" t="s">
        <v>75</v>
      </c>
      <c r="T767" t="s">
        <v>75</v>
      </c>
      <c r="U767" t="s">
        <v>160</v>
      </c>
      <c r="V767" t="s">
        <v>141</v>
      </c>
      <c r="W767" t="s">
        <v>6054</v>
      </c>
      <c r="X767" t="s">
        <v>74</v>
      </c>
      <c r="Y767" t="s">
        <v>143</v>
      </c>
      <c r="Z767" t="s">
        <v>81</v>
      </c>
      <c r="AA767" t="s">
        <v>82</v>
      </c>
      <c r="AB767" s="1">
        <v>44986</v>
      </c>
      <c r="AC767" s="1">
        <v>45291</v>
      </c>
      <c r="AD767" t="s">
        <v>83</v>
      </c>
      <c r="AE767" t="s">
        <v>146</v>
      </c>
      <c r="AF767" t="s">
        <v>100</v>
      </c>
      <c r="AG767" s="3">
        <v>41006315</v>
      </c>
      <c r="AH767" t="s">
        <v>6055</v>
      </c>
      <c r="AI767" s="1">
        <v>29822</v>
      </c>
      <c r="AJ767" t="s">
        <v>111</v>
      </c>
      <c r="AK767" t="s">
        <v>264</v>
      </c>
      <c r="AL767" t="s">
        <v>3012</v>
      </c>
      <c r="AM767" t="s">
        <v>4261</v>
      </c>
      <c r="AN767" t="str">
        <f t="shared" si="14"/>
        <v>QUISPE MAYTA MARITZA</v>
      </c>
      <c r="AO767" t="s">
        <v>90</v>
      </c>
      <c r="AP767" s="1">
        <v>2</v>
      </c>
      <c r="AQ767" t="s">
        <v>101</v>
      </c>
      <c r="AR767" t="s">
        <v>150</v>
      </c>
      <c r="AS767" t="s">
        <v>101</v>
      </c>
      <c r="AT767" s="1">
        <v>2</v>
      </c>
      <c r="AU767" s="1">
        <v>2</v>
      </c>
      <c r="AV767" t="s">
        <v>94</v>
      </c>
      <c r="AW767" t="s">
        <v>119</v>
      </c>
      <c r="AX767" t="s">
        <v>200</v>
      </c>
      <c r="AY767" t="s">
        <v>153</v>
      </c>
      <c r="AZ767" t="s">
        <v>201</v>
      </c>
      <c r="BA767" t="s">
        <v>155</v>
      </c>
      <c r="BB767" t="s">
        <v>6056</v>
      </c>
      <c r="BC767" t="s">
        <v>6057</v>
      </c>
      <c r="BD767" s="1">
        <v>44985</v>
      </c>
      <c r="BE767" t="s">
        <v>6058</v>
      </c>
      <c r="BF767" t="s">
        <v>74</v>
      </c>
      <c r="BI767" t="s">
        <v>72</v>
      </c>
      <c r="BJ767" t="s">
        <v>74</v>
      </c>
    </row>
    <row r="768" spans="1:62" x14ac:dyDescent="0.25">
      <c r="A768" s="5">
        <f>COUNTIF($B$1:B768,REPORTE!$C$3)</f>
        <v>1</v>
      </c>
      <c r="B768" s="3">
        <v>201483</v>
      </c>
      <c r="C768" t="s">
        <v>59</v>
      </c>
      <c r="D768" t="s">
        <v>60</v>
      </c>
      <c r="E768" t="s">
        <v>61</v>
      </c>
      <c r="F768" t="s">
        <v>1701</v>
      </c>
      <c r="G768" t="s">
        <v>4006</v>
      </c>
      <c r="H768" t="s">
        <v>120</v>
      </c>
      <c r="I768" t="s">
        <v>65</v>
      </c>
      <c r="J768" t="s">
        <v>1881</v>
      </c>
      <c r="K768" t="s">
        <v>5899</v>
      </c>
      <c r="L768" t="s">
        <v>5900</v>
      </c>
      <c r="M768" t="s">
        <v>5901</v>
      </c>
      <c r="N768" t="s">
        <v>70</v>
      </c>
      <c r="O768" t="s">
        <v>5902</v>
      </c>
      <c r="P768" t="s">
        <v>72</v>
      </c>
      <c r="Q768" t="s">
        <v>6059</v>
      </c>
      <c r="R768" t="s">
        <v>74</v>
      </c>
      <c r="S768" t="s">
        <v>75</v>
      </c>
      <c r="T768" t="s">
        <v>75</v>
      </c>
      <c r="U768" t="s">
        <v>160</v>
      </c>
      <c r="V768" t="s">
        <v>141</v>
      </c>
      <c r="W768" t="s">
        <v>6060</v>
      </c>
      <c r="X768" t="s">
        <v>74</v>
      </c>
      <c r="Y768" t="s">
        <v>143</v>
      </c>
      <c r="Z768" t="s">
        <v>81</v>
      </c>
      <c r="AA768" t="s">
        <v>82</v>
      </c>
      <c r="AB768" s="1">
        <v>44986</v>
      </c>
      <c r="AC768" s="1">
        <v>45291</v>
      </c>
      <c r="AD768" t="s">
        <v>207</v>
      </c>
      <c r="AE768" t="s">
        <v>146</v>
      </c>
      <c r="AF768" s="1">
        <v>44986</v>
      </c>
      <c r="AG768" s="3">
        <v>40934514</v>
      </c>
      <c r="AH768" t="s">
        <v>6061</v>
      </c>
      <c r="AI768" s="1">
        <v>28120</v>
      </c>
      <c r="AJ768" t="s">
        <v>111</v>
      </c>
      <c r="AK768" t="s">
        <v>369</v>
      </c>
      <c r="AL768" t="s">
        <v>6062</v>
      </c>
      <c r="AM768" t="s">
        <v>6063</v>
      </c>
      <c r="AN768" t="str">
        <f t="shared" si="14"/>
        <v>APARICIO MERCADO DE CCANSAYA ANALI OLENKA</v>
      </c>
      <c r="AO768" t="s">
        <v>90</v>
      </c>
      <c r="AP768" s="1">
        <v>2</v>
      </c>
      <c r="AQ768" t="s">
        <v>6064</v>
      </c>
      <c r="AR768" t="s">
        <v>92</v>
      </c>
      <c r="AS768" t="s">
        <v>101</v>
      </c>
      <c r="AT768" s="1">
        <v>2</v>
      </c>
      <c r="AU768" s="1">
        <v>2</v>
      </c>
      <c r="AV768" t="s">
        <v>94</v>
      </c>
      <c r="AW768" t="s">
        <v>119</v>
      </c>
      <c r="AX768" t="s">
        <v>200</v>
      </c>
      <c r="AY768" t="s">
        <v>153</v>
      </c>
      <c r="AZ768" t="s">
        <v>830</v>
      </c>
      <c r="BA768" t="s">
        <v>155</v>
      </c>
      <c r="BB768" t="s">
        <v>6065</v>
      </c>
      <c r="BC768" t="s">
        <v>373</v>
      </c>
      <c r="BD768" s="1">
        <v>44971</v>
      </c>
      <c r="BE768" t="s">
        <v>6066</v>
      </c>
      <c r="BF768" t="s">
        <v>74</v>
      </c>
      <c r="BI768" t="s">
        <v>72</v>
      </c>
      <c r="BJ768" t="s">
        <v>74</v>
      </c>
    </row>
    <row r="769" spans="1:62" x14ac:dyDescent="0.25">
      <c r="A769" s="5">
        <f>COUNTIF($B$1:B769,REPORTE!$C$3)</f>
        <v>1</v>
      </c>
      <c r="B769" s="3">
        <v>201483</v>
      </c>
      <c r="C769" t="s">
        <v>59</v>
      </c>
      <c r="D769" t="s">
        <v>60</v>
      </c>
      <c r="E769" t="s">
        <v>61</v>
      </c>
      <c r="F769" t="s">
        <v>1701</v>
      </c>
      <c r="G769" t="s">
        <v>4006</v>
      </c>
      <c r="H769" t="s">
        <v>120</v>
      </c>
      <c r="I769" t="s">
        <v>65</v>
      </c>
      <c r="J769" t="s">
        <v>1881</v>
      </c>
      <c r="K769" t="s">
        <v>5899</v>
      </c>
      <c r="L769" t="s">
        <v>5900</v>
      </c>
      <c r="M769" t="s">
        <v>5901</v>
      </c>
      <c r="N769" t="s">
        <v>70</v>
      </c>
      <c r="O769" t="s">
        <v>5902</v>
      </c>
      <c r="P769" t="s">
        <v>72</v>
      </c>
      <c r="Q769" t="s">
        <v>6067</v>
      </c>
      <c r="R769" t="s">
        <v>74</v>
      </c>
      <c r="S769" t="s">
        <v>75</v>
      </c>
      <c r="T769" t="s">
        <v>75</v>
      </c>
      <c r="U769" t="s">
        <v>160</v>
      </c>
      <c r="V769" t="s">
        <v>77</v>
      </c>
      <c r="W769" t="s">
        <v>6068</v>
      </c>
      <c r="X769" t="s">
        <v>407</v>
      </c>
      <c r="Y769" t="s">
        <v>408</v>
      </c>
      <c r="Z769" t="s">
        <v>81</v>
      </c>
      <c r="AA769" t="s">
        <v>82</v>
      </c>
      <c r="AD769" t="s">
        <v>83</v>
      </c>
      <c r="AE769" t="s">
        <v>84</v>
      </c>
      <c r="AF769" s="1">
        <v>44562</v>
      </c>
      <c r="AG769" s="3">
        <v>24486599</v>
      </c>
      <c r="AH769" t="s">
        <v>6069</v>
      </c>
      <c r="AI769" s="1">
        <v>26609</v>
      </c>
      <c r="AJ769" t="s">
        <v>111</v>
      </c>
      <c r="AK769" t="s">
        <v>6070</v>
      </c>
      <c r="AL769" t="s">
        <v>2830</v>
      </c>
      <c r="AM769" t="s">
        <v>1859</v>
      </c>
      <c r="AN769" t="str">
        <f t="shared" si="14"/>
        <v>CAPARO DELGADO LUISA</v>
      </c>
      <c r="AO769" t="s">
        <v>90</v>
      </c>
      <c r="AP769" s="1">
        <v>42474</v>
      </c>
      <c r="AQ769" t="s">
        <v>119</v>
      </c>
      <c r="AR769" t="s">
        <v>92</v>
      </c>
      <c r="AS769" t="s">
        <v>101</v>
      </c>
      <c r="AT769" t="s">
        <v>100</v>
      </c>
      <c r="AU769" t="s">
        <v>100</v>
      </c>
      <c r="AV769" t="s">
        <v>837</v>
      </c>
      <c r="AW769" t="s">
        <v>95</v>
      </c>
      <c r="AX769" t="s">
        <v>200</v>
      </c>
      <c r="AY769" t="s">
        <v>153</v>
      </c>
      <c r="AZ769" t="s">
        <v>201</v>
      </c>
      <c r="BA769" t="s">
        <v>155</v>
      </c>
      <c r="BB769" t="s">
        <v>6071</v>
      </c>
      <c r="BC769" t="s">
        <v>119</v>
      </c>
      <c r="BD769" t="s">
        <v>100</v>
      </c>
      <c r="BE769" t="s">
        <v>74</v>
      </c>
      <c r="BF769" t="s">
        <v>101</v>
      </c>
      <c r="BI769" t="s">
        <v>72</v>
      </c>
      <c r="BJ769" t="s">
        <v>74</v>
      </c>
    </row>
    <row r="770" spans="1:62" x14ac:dyDescent="0.25">
      <c r="A770" s="5">
        <f>COUNTIF($B$1:B770,REPORTE!$C$3)</f>
        <v>1</v>
      </c>
      <c r="B770" s="3">
        <v>201483</v>
      </c>
      <c r="C770" t="s">
        <v>59</v>
      </c>
      <c r="D770" t="s">
        <v>60</v>
      </c>
      <c r="E770" t="s">
        <v>61</v>
      </c>
      <c r="F770" t="s">
        <v>1701</v>
      </c>
      <c r="G770" t="s">
        <v>4006</v>
      </c>
      <c r="H770" t="s">
        <v>120</v>
      </c>
      <c r="I770" t="s">
        <v>65</v>
      </c>
      <c r="J770" t="s">
        <v>1881</v>
      </c>
      <c r="K770" t="s">
        <v>5899</v>
      </c>
      <c r="L770" t="s">
        <v>5900</v>
      </c>
      <c r="M770" t="s">
        <v>5901</v>
      </c>
      <c r="N770" t="s">
        <v>70</v>
      </c>
      <c r="O770" t="s">
        <v>5902</v>
      </c>
      <c r="P770" t="s">
        <v>72</v>
      </c>
      <c r="Q770" t="s">
        <v>6072</v>
      </c>
      <c r="R770" t="s">
        <v>74</v>
      </c>
      <c r="S770" t="s">
        <v>75</v>
      </c>
      <c r="T770" t="s">
        <v>75</v>
      </c>
      <c r="U770" t="s">
        <v>160</v>
      </c>
      <c r="V770" t="s">
        <v>77</v>
      </c>
      <c r="W770" t="s">
        <v>689</v>
      </c>
      <c r="X770" t="s">
        <v>79</v>
      </c>
      <c r="Y770" t="s">
        <v>80</v>
      </c>
      <c r="Z770" t="s">
        <v>81</v>
      </c>
      <c r="AA770" t="s">
        <v>82</v>
      </c>
      <c r="AD770" t="s">
        <v>83</v>
      </c>
      <c r="AE770" t="s">
        <v>84</v>
      </c>
      <c r="AF770" s="1">
        <v>36526</v>
      </c>
      <c r="AG770" s="3">
        <v>24677846</v>
      </c>
      <c r="AH770" t="s">
        <v>6073</v>
      </c>
      <c r="AI770" s="1">
        <v>23147</v>
      </c>
      <c r="AJ770" t="s">
        <v>111</v>
      </c>
      <c r="AK770" t="s">
        <v>6074</v>
      </c>
      <c r="AL770" t="s">
        <v>3642</v>
      </c>
      <c r="AM770" t="s">
        <v>6075</v>
      </c>
      <c r="AN770" t="str">
        <f t="shared" si="14"/>
        <v>SANCA ZAPANA UBALDA</v>
      </c>
      <c r="AO770" t="s">
        <v>92</v>
      </c>
      <c r="AP770" t="s">
        <v>100</v>
      </c>
      <c r="AQ770" t="s">
        <v>119</v>
      </c>
      <c r="AR770" t="s">
        <v>92</v>
      </c>
      <c r="AS770" t="s">
        <v>6076</v>
      </c>
      <c r="AT770" t="s">
        <v>100</v>
      </c>
      <c r="AU770" t="s">
        <v>100</v>
      </c>
      <c r="AV770" t="s">
        <v>119</v>
      </c>
      <c r="AW770" t="s">
        <v>95</v>
      </c>
      <c r="AX770" t="s">
        <v>136</v>
      </c>
      <c r="AZ770" t="s">
        <v>119</v>
      </c>
      <c r="BB770" t="s">
        <v>6077</v>
      </c>
      <c r="BC770" t="s">
        <v>119</v>
      </c>
      <c r="BD770" t="s">
        <v>100</v>
      </c>
      <c r="BE770" t="s">
        <v>74</v>
      </c>
      <c r="BF770" t="s">
        <v>101</v>
      </c>
      <c r="BI770" t="s">
        <v>72</v>
      </c>
      <c r="BJ770" t="s">
        <v>74</v>
      </c>
    </row>
    <row r="771" spans="1:62" x14ac:dyDescent="0.25">
      <c r="A771" s="5">
        <f>COUNTIF($B$1:B771,REPORTE!$C$3)</f>
        <v>1</v>
      </c>
      <c r="B771" s="3">
        <v>201483</v>
      </c>
      <c r="C771" t="s">
        <v>59</v>
      </c>
      <c r="D771" t="s">
        <v>60</v>
      </c>
      <c r="E771" t="s">
        <v>61</v>
      </c>
      <c r="F771" t="s">
        <v>1701</v>
      </c>
      <c r="G771" t="s">
        <v>4006</v>
      </c>
      <c r="H771" t="s">
        <v>120</v>
      </c>
      <c r="I771" t="s">
        <v>65</v>
      </c>
      <c r="J771" t="s">
        <v>1881</v>
      </c>
      <c r="K771" t="s">
        <v>5899</v>
      </c>
      <c r="L771" t="s">
        <v>5900</v>
      </c>
      <c r="M771" t="s">
        <v>5901</v>
      </c>
      <c r="N771" t="s">
        <v>70</v>
      </c>
      <c r="O771" t="s">
        <v>5902</v>
      </c>
      <c r="P771" t="s">
        <v>72</v>
      </c>
      <c r="Q771" t="s">
        <v>6078</v>
      </c>
      <c r="R771" t="s">
        <v>74</v>
      </c>
      <c r="S771" t="s">
        <v>75</v>
      </c>
      <c r="T771" t="s">
        <v>75</v>
      </c>
      <c r="U771" t="s">
        <v>160</v>
      </c>
      <c r="V771" t="s">
        <v>77</v>
      </c>
      <c r="W771" t="s">
        <v>689</v>
      </c>
      <c r="X771" t="s">
        <v>181</v>
      </c>
      <c r="Y771" t="s">
        <v>143</v>
      </c>
      <c r="Z771" t="s">
        <v>81</v>
      </c>
      <c r="AA771" t="s">
        <v>82</v>
      </c>
      <c r="AD771" t="s">
        <v>83</v>
      </c>
      <c r="AE771" t="s">
        <v>84</v>
      </c>
      <c r="AF771" s="1">
        <v>36526</v>
      </c>
      <c r="AG771" s="3">
        <v>24672780</v>
      </c>
      <c r="AH771" t="s">
        <v>6079</v>
      </c>
      <c r="AI771" s="1">
        <v>21482</v>
      </c>
      <c r="AJ771" t="s">
        <v>86</v>
      </c>
      <c r="AK771" t="s">
        <v>1429</v>
      </c>
      <c r="AL771" t="s">
        <v>1634</v>
      </c>
      <c r="AM771" t="s">
        <v>6080</v>
      </c>
      <c r="AN771" t="str">
        <f t="shared" si="14"/>
        <v>ZAMBRANO LOPEZ RAFAEL</v>
      </c>
      <c r="AO771" t="s">
        <v>92</v>
      </c>
      <c r="AP771" t="s">
        <v>100</v>
      </c>
      <c r="AQ771" t="s">
        <v>119</v>
      </c>
      <c r="AR771" t="s">
        <v>92</v>
      </c>
      <c r="AS771" t="s">
        <v>6081</v>
      </c>
      <c r="AT771" t="s">
        <v>100</v>
      </c>
      <c r="AU771" t="s">
        <v>100</v>
      </c>
      <c r="AV771" t="s">
        <v>119</v>
      </c>
      <c r="AW771" t="s">
        <v>95</v>
      </c>
      <c r="AX771" t="s">
        <v>136</v>
      </c>
      <c r="AZ771" t="s">
        <v>119</v>
      </c>
      <c r="BB771" t="s">
        <v>6082</v>
      </c>
      <c r="BC771" t="s">
        <v>119</v>
      </c>
      <c r="BD771" t="s">
        <v>100</v>
      </c>
      <c r="BE771" t="s">
        <v>74</v>
      </c>
      <c r="BF771" t="s">
        <v>101</v>
      </c>
      <c r="BI771" t="s">
        <v>72</v>
      </c>
      <c r="BJ771" t="s">
        <v>74</v>
      </c>
    </row>
    <row r="772" spans="1:62" x14ac:dyDescent="0.25">
      <c r="A772" s="5">
        <f>COUNTIF($B$1:B772,REPORTE!$C$3)</f>
        <v>1</v>
      </c>
      <c r="B772" s="3">
        <v>201483</v>
      </c>
      <c r="C772" t="s">
        <v>59</v>
      </c>
      <c r="D772" t="s">
        <v>60</v>
      </c>
      <c r="E772" t="s">
        <v>61</v>
      </c>
      <c r="F772" t="s">
        <v>1701</v>
      </c>
      <c r="G772" t="s">
        <v>4006</v>
      </c>
      <c r="H772" t="s">
        <v>120</v>
      </c>
      <c r="I772" t="s">
        <v>65</v>
      </c>
      <c r="J772" t="s">
        <v>1881</v>
      </c>
      <c r="K772" t="s">
        <v>5899</v>
      </c>
      <c r="L772" t="s">
        <v>5900</v>
      </c>
      <c r="M772" t="s">
        <v>5901</v>
      </c>
      <c r="N772" t="s">
        <v>70</v>
      </c>
      <c r="O772" t="s">
        <v>5902</v>
      </c>
      <c r="P772" t="s">
        <v>72</v>
      </c>
      <c r="Q772" t="s">
        <v>6083</v>
      </c>
      <c r="R772" t="s">
        <v>74</v>
      </c>
      <c r="S772" t="s">
        <v>75</v>
      </c>
      <c r="T772" t="s">
        <v>75</v>
      </c>
      <c r="U772" t="s">
        <v>160</v>
      </c>
      <c r="V772" t="s">
        <v>77</v>
      </c>
      <c r="W772" t="s">
        <v>6084</v>
      </c>
      <c r="X772" t="s">
        <v>701</v>
      </c>
      <c r="Y772" t="s">
        <v>702</v>
      </c>
      <c r="Z772" t="s">
        <v>81</v>
      </c>
      <c r="AA772" t="s">
        <v>82</v>
      </c>
      <c r="AD772" t="s">
        <v>83</v>
      </c>
      <c r="AE772" t="s">
        <v>84</v>
      </c>
      <c r="AF772" s="1">
        <v>42430</v>
      </c>
      <c r="AG772" s="3">
        <v>24704006</v>
      </c>
      <c r="AH772" t="s">
        <v>6085</v>
      </c>
      <c r="AI772" s="1">
        <v>25841</v>
      </c>
      <c r="AJ772" t="s">
        <v>111</v>
      </c>
      <c r="AK772" t="s">
        <v>596</v>
      </c>
      <c r="AL772" t="s">
        <v>246</v>
      </c>
      <c r="AM772" t="s">
        <v>6086</v>
      </c>
      <c r="AN772" t="str">
        <f t="shared" si="14"/>
        <v>SOTO RAMOS EDYTH</v>
      </c>
      <c r="AO772" t="s">
        <v>90</v>
      </c>
      <c r="AP772" s="1">
        <v>42474</v>
      </c>
      <c r="AQ772" t="s">
        <v>119</v>
      </c>
      <c r="AR772" t="s">
        <v>92</v>
      </c>
      <c r="AS772" t="s">
        <v>101</v>
      </c>
      <c r="AT772" s="1">
        <v>42474</v>
      </c>
      <c r="AU772" s="1">
        <v>42474</v>
      </c>
      <c r="AV772" t="s">
        <v>837</v>
      </c>
      <c r="AW772" t="s">
        <v>95</v>
      </c>
      <c r="AX772" t="s">
        <v>96</v>
      </c>
      <c r="AZ772" t="s">
        <v>837</v>
      </c>
      <c r="BB772" t="s">
        <v>6087</v>
      </c>
      <c r="BC772" t="s">
        <v>6088</v>
      </c>
      <c r="BD772" s="1">
        <v>44610</v>
      </c>
      <c r="BE772" t="s">
        <v>6089</v>
      </c>
      <c r="BF772" t="s">
        <v>101</v>
      </c>
      <c r="BI772" t="s">
        <v>72</v>
      </c>
      <c r="BJ772" t="s">
        <v>74</v>
      </c>
    </row>
    <row r="773" spans="1:62" x14ac:dyDescent="0.25">
      <c r="A773" s="5">
        <f>COUNTIF($B$1:B773,REPORTE!$C$3)</f>
        <v>1</v>
      </c>
      <c r="B773" s="3">
        <v>201483</v>
      </c>
      <c r="C773" t="s">
        <v>59</v>
      </c>
      <c r="D773" t="s">
        <v>60</v>
      </c>
      <c r="E773" t="s">
        <v>61</v>
      </c>
      <c r="F773" t="s">
        <v>1701</v>
      </c>
      <c r="G773" t="s">
        <v>4006</v>
      </c>
      <c r="H773" t="s">
        <v>120</v>
      </c>
      <c r="I773" t="s">
        <v>65</v>
      </c>
      <c r="J773" t="s">
        <v>1881</v>
      </c>
      <c r="K773" t="s">
        <v>5899</v>
      </c>
      <c r="L773" t="s">
        <v>5900</v>
      </c>
      <c r="M773" t="s">
        <v>5901</v>
      </c>
      <c r="N773" t="s">
        <v>70</v>
      </c>
      <c r="O773" t="s">
        <v>5902</v>
      </c>
      <c r="P773" t="s">
        <v>72</v>
      </c>
      <c r="Q773" t="s">
        <v>6090</v>
      </c>
      <c r="R773" t="s">
        <v>74</v>
      </c>
      <c r="S773" t="s">
        <v>75</v>
      </c>
      <c r="T773" t="s">
        <v>75</v>
      </c>
      <c r="U773" t="s">
        <v>140</v>
      </c>
      <c r="V773" t="s">
        <v>77</v>
      </c>
      <c r="W773" t="s">
        <v>6091</v>
      </c>
      <c r="X773" t="s">
        <v>407</v>
      </c>
      <c r="Y773" t="s">
        <v>408</v>
      </c>
      <c r="Z773" t="s">
        <v>81</v>
      </c>
      <c r="AA773" t="s">
        <v>82</v>
      </c>
      <c r="AD773" t="s">
        <v>83</v>
      </c>
      <c r="AE773" t="s">
        <v>84</v>
      </c>
      <c r="AF773" s="1">
        <v>36526</v>
      </c>
      <c r="AG773" s="3">
        <v>24700909</v>
      </c>
      <c r="AH773" t="s">
        <v>6092</v>
      </c>
      <c r="AI773" s="1">
        <v>24388</v>
      </c>
      <c r="AJ773" t="s">
        <v>111</v>
      </c>
      <c r="AK773" t="s">
        <v>2176</v>
      </c>
      <c r="AL773" t="s">
        <v>5650</v>
      </c>
      <c r="AM773" t="s">
        <v>6093</v>
      </c>
      <c r="AN773" t="str">
        <f t="shared" si="14"/>
        <v>FLORES MOLERO ROSARIO GUADALUPE</v>
      </c>
      <c r="AO773" t="s">
        <v>92</v>
      </c>
      <c r="AP773" t="s">
        <v>100</v>
      </c>
      <c r="AQ773" t="s">
        <v>119</v>
      </c>
      <c r="AR773" t="s">
        <v>92</v>
      </c>
      <c r="AS773" t="s">
        <v>6094</v>
      </c>
      <c r="AT773" t="s">
        <v>100</v>
      </c>
      <c r="AU773" t="s">
        <v>100</v>
      </c>
      <c r="AV773" t="s">
        <v>119</v>
      </c>
      <c r="AW773" t="s">
        <v>95</v>
      </c>
      <c r="AX773" t="s">
        <v>136</v>
      </c>
      <c r="AZ773" t="s">
        <v>119</v>
      </c>
      <c r="BB773" t="s">
        <v>4632</v>
      </c>
      <c r="BC773" t="s">
        <v>119</v>
      </c>
      <c r="BD773" t="s">
        <v>100</v>
      </c>
      <c r="BE773" t="s">
        <v>74</v>
      </c>
      <c r="BF773" t="s">
        <v>101</v>
      </c>
      <c r="BI773" t="s">
        <v>72</v>
      </c>
      <c r="BJ773" t="s">
        <v>74</v>
      </c>
    </row>
    <row r="774" spans="1:62" x14ac:dyDescent="0.25">
      <c r="A774" s="5">
        <f>COUNTIF($B$1:B774,REPORTE!$C$3)</f>
        <v>1</v>
      </c>
      <c r="B774" s="3">
        <v>201483</v>
      </c>
      <c r="C774" t="s">
        <v>59</v>
      </c>
      <c r="D774" t="s">
        <v>60</v>
      </c>
      <c r="E774" t="s">
        <v>61</v>
      </c>
      <c r="F774" t="s">
        <v>1701</v>
      </c>
      <c r="G774" t="s">
        <v>4006</v>
      </c>
      <c r="H774" t="s">
        <v>120</v>
      </c>
      <c r="I774" t="s">
        <v>65</v>
      </c>
      <c r="J774" t="s">
        <v>1881</v>
      </c>
      <c r="K774" t="s">
        <v>5899</v>
      </c>
      <c r="L774" t="s">
        <v>5900</v>
      </c>
      <c r="M774" t="s">
        <v>5901</v>
      </c>
      <c r="N774" t="s">
        <v>70</v>
      </c>
      <c r="O774" t="s">
        <v>5902</v>
      </c>
      <c r="P774" t="s">
        <v>72</v>
      </c>
      <c r="Q774" t="s">
        <v>6095</v>
      </c>
      <c r="R774" t="s">
        <v>74</v>
      </c>
      <c r="S774" t="s">
        <v>75</v>
      </c>
      <c r="T774" t="s">
        <v>75</v>
      </c>
      <c r="U774" t="s">
        <v>160</v>
      </c>
      <c r="V774" t="s">
        <v>141</v>
      </c>
      <c r="W774" t="s">
        <v>6096</v>
      </c>
      <c r="X774" t="s">
        <v>74</v>
      </c>
      <c r="Y774" t="s">
        <v>143</v>
      </c>
      <c r="Z774" t="s">
        <v>81</v>
      </c>
      <c r="AA774" t="s">
        <v>82</v>
      </c>
      <c r="AB774" s="1">
        <v>44986</v>
      </c>
      <c r="AC774" s="1">
        <v>45291</v>
      </c>
      <c r="AD774" t="s">
        <v>207</v>
      </c>
      <c r="AE774" t="s">
        <v>146</v>
      </c>
      <c r="AF774" t="s">
        <v>100</v>
      </c>
      <c r="AG774" s="3">
        <v>44260373</v>
      </c>
      <c r="AH774" t="s">
        <v>6097</v>
      </c>
      <c r="AI774" s="1">
        <v>31865</v>
      </c>
      <c r="AJ774" t="s">
        <v>111</v>
      </c>
      <c r="AK774" t="s">
        <v>842</v>
      </c>
      <c r="AL774" t="s">
        <v>842</v>
      </c>
      <c r="AM774" t="s">
        <v>6098</v>
      </c>
      <c r="AN774" t="str">
        <f t="shared" si="14"/>
        <v>CONDORI CONDORI ZENILDA</v>
      </c>
      <c r="AO774" t="s">
        <v>90</v>
      </c>
      <c r="AP774" s="1">
        <v>2</v>
      </c>
      <c r="AQ774" t="s">
        <v>101</v>
      </c>
      <c r="AR774" t="s">
        <v>150</v>
      </c>
      <c r="AS774" t="s">
        <v>101</v>
      </c>
      <c r="AT774" s="1">
        <v>2</v>
      </c>
      <c r="AU774" s="1">
        <v>2</v>
      </c>
      <c r="AV774" t="s">
        <v>94</v>
      </c>
      <c r="AW774" t="s">
        <v>95</v>
      </c>
      <c r="AX774" t="s">
        <v>152</v>
      </c>
      <c r="AY774" t="s">
        <v>153</v>
      </c>
      <c r="AZ774" t="s">
        <v>1093</v>
      </c>
      <c r="BA774" t="s">
        <v>155</v>
      </c>
      <c r="BB774" t="s">
        <v>6099</v>
      </c>
      <c r="BC774" t="s">
        <v>6100</v>
      </c>
      <c r="BD774" s="1">
        <v>44971</v>
      </c>
      <c r="BE774" t="s">
        <v>6101</v>
      </c>
      <c r="BF774" t="s">
        <v>74</v>
      </c>
      <c r="BI774" t="s">
        <v>72</v>
      </c>
      <c r="BJ774" t="s">
        <v>74</v>
      </c>
    </row>
    <row r="775" spans="1:62" x14ac:dyDescent="0.25">
      <c r="A775" s="5">
        <f>COUNTIF($B$1:B775,REPORTE!$C$3)</f>
        <v>1</v>
      </c>
      <c r="B775" s="3">
        <v>201483</v>
      </c>
      <c r="C775" t="s">
        <v>59</v>
      </c>
      <c r="D775" t="s">
        <v>60</v>
      </c>
      <c r="E775" t="s">
        <v>61</v>
      </c>
      <c r="F775" t="s">
        <v>1701</v>
      </c>
      <c r="G775" t="s">
        <v>4006</v>
      </c>
      <c r="H775" t="s">
        <v>120</v>
      </c>
      <c r="I775" t="s">
        <v>65</v>
      </c>
      <c r="J775" t="s">
        <v>1881</v>
      </c>
      <c r="K775" t="s">
        <v>5899</v>
      </c>
      <c r="L775" t="s">
        <v>5900</v>
      </c>
      <c r="M775" t="s">
        <v>5901</v>
      </c>
      <c r="N775" t="s">
        <v>70</v>
      </c>
      <c r="O775" t="s">
        <v>5902</v>
      </c>
      <c r="P775" t="s">
        <v>72</v>
      </c>
      <c r="Q775" t="s">
        <v>6102</v>
      </c>
      <c r="R775" t="s">
        <v>74</v>
      </c>
      <c r="S775" t="s">
        <v>75</v>
      </c>
      <c r="T775" t="s">
        <v>75</v>
      </c>
      <c r="U775" t="s">
        <v>140</v>
      </c>
      <c r="V775" t="s">
        <v>77</v>
      </c>
      <c r="W775" t="s">
        <v>6103</v>
      </c>
      <c r="X775" t="s">
        <v>79</v>
      </c>
      <c r="Y775" t="s">
        <v>80</v>
      </c>
      <c r="Z775" t="s">
        <v>81</v>
      </c>
      <c r="AA775" t="s">
        <v>82</v>
      </c>
      <c r="AD775" t="s">
        <v>83</v>
      </c>
      <c r="AE775" t="s">
        <v>84</v>
      </c>
      <c r="AF775" s="1">
        <v>36526</v>
      </c>
      <c r="AG775" s="3">
        <v>24700553</v>
      </c>
      <c r="AH775" t="s">
        <v>6104</v>
      </c>
      <c r="AI775" s="1">
        <v>24700</v>
      </c>
      <c r="AJ775" t="s">
        <v>86</v>
      </c>
      <c r="AK775" t="s">
        <v>2185</v>
      </c>
      <c r="AL775" t="s">
        <v>605</v>
      </c>
      <c r="AM775" t="s">
        <v>195</v>
      </c>
      <c r="AN775" t="str">
        <f t="shared" si="14"/>
        <v>VARGAS MAMANI JAVIER</v>
      </c>
      <c r="AO775" t="s">
        <v>92</v>
      </c>
      <c r="AP775" t="s">
        <v>100</v>
      </c>
      <c r="AQ775" t="s">
        <v>119</v>
      </c>
      <c r="AR775" t="s">
        <v>92</v>
      </c>
      <c r="AS775" t="s">
        <v>119</v>
      </c>
      <c r="AT775" t="s">
        <v>100</v>
      </c>
      <c r="AU775" t="s">
        <v>100</v>
      </c>
      <c r="AV775" t="s">
        <v>119</v>
      </c>
      <c r="AW775" t="s">
        <v>95</v>
      </c>
      <c r="AX775" t="s">
        <v>136</v>
      </c>
      <c r="AZ775" t="s">
        <v>119</v>
      </c>
      <c r="BB775" t="s">
        <v>6105</v>
      </c>
      <c r="BC775" t="s">
        <v>119</v>
      </c>
      <c r="BD775" t="s">
        <v>100</v>
      </c>
      <c r="BE775" t="s">
        <v>74</v>
      </c>
      <c r="BF775" t="s">
        <v>101</v>
      </c>
      <c r="BI775" t="s">
        <v>72</v>
      </c>
      <c r="BJ775" t="s">
        <v>74</v>
      </c>
    </row>
    <row r="776" spans="1:62" x14ac:dyDescent="0.25">
      <c r="A776" s="5">
        <f>COUNTIF($B$1:B776,REPORTE!$C$3)</f>
        <v>1</v>
      </c>
      <c r="B776" s="3">
        <v>201483</v>
      </c>
      <c r="C776" t="s">
        <v>59</v>
      </c>
      <c r="D776" t="s">
        <v>60</v>
      </c>
      <c r="E776" t="s">
        <v>61</v>
      </c>
      <c r="F776" t="s">
        <v>1701</v>
      </c>
      <c r="G776" t="s">
        <v>4006</v>
      </c>
      <c r="H776" t="s">
        <v>120</v>
      </c>
      <c r="I776" t="s">
        <v>65</v>
      </c>
      <c r="J776" t="s">
        <v>1881</v>
      </c>
      <c r="K776" t="s">
        <v>5899</v>
      </c>
      <c r="L776" t="s">
        <v>5900</v>
      </c>
      <c r="M776" t="s">
        <v>5901</v>
      </c>
      <c r="N776" t="s">
        <v>70</v>
      </c>
      <c r="O776" t="s">
        <v>5902</v>
      </c>
      <c r="P776" t="s">
        <v>72</v>
      </c>
      <c r="Q776" t="s">
        <v>6106</v>
      </c>
      <c r="R776" t="s">
        <v>74</v>
      </c>
      <c r="S776" t="s">
        <v>75</v>
      </c>
      <c r="T776" t="s">
        <v>75</v>
      </c>
      <c r="U776" t="s">
        <v>160</v>
      </c>
      <c r="V776" t="s">
        <v>77</v>
      </c>
      <c r="W776" t="s">
        <v>6107</v>
      </c>
      <c r="X776" t="s">
        <v>79</v>
      </c>
      <c r="Y776" t="s">
        <v>80</v>
      </c>
      <c r="Z776" t="s">
        <v>81</v>
      </c>
      <c r="AA776" t="s">
        <v>82</v>
      </c>
      <c r="AD776" t="s">
        <v>83</v>
      </c>
      <c r="AE776" t="s">
        <v>84</v>
      </c>
      <c r="AF776" s="1">
        <v>42063</v>
      </c>
      <c r="AG776" s="3">
        <v>24703257</v>
      </c>
      <c r="AH776" t="s">
        <v>6108</v>
      </c>
      <c r="AI776" s="1">
        <v>25219</v>
      </c>
      <c r="AJ776" t="s">
        <v>86</v>
      </c>
      <c r="AK776" t="s">
        <v>6109</v>
      </c>
      <c r="AL776" t="s">
        <v>183</v>
      </c>
      <c r="AM776" t="s">
        <v>6110</v>
      </c>
      <c r="AN776" t="str">
        <f t="shared" si="14"/>
        <v>MAXI APAZA MARCELINO</v>
      </c>
      <c r="AO776" t="s">
        <v>166</v>
      </c>
      <c r="AP776" s="1">
        <v>42063</v>
      </c>
      <c r="AQ776" t="s">
        <v>74</v>
      </c>
      <c r="AR776" t="s">
        <v>1769</v>
      </c>
      <c r="AS776" t="s">
        <v>74</v>
      </c>
      <c r="AT776" s="1">
        <v>42063</v>
      </c>
      <c r="AU776" s="1">
        <v>42063</v>
      </c>
      <c r="AV776" t="s">
        <v>74</v>
      </c>
      <c r="AW776" t="s">
        <v>95</v>
      </c>
      <c r="AX776" t="s">
        <v>136</v>
      </c>
      <c r="AZ776" t="s">
        <v>1770</v>
      </c>
      <c r="BB776" t="s">
        <v>6111</v>
      </c>
      <c r="BC776" t="s">
        <v>119</v>
      </c>
      <c r="BD776" s="1">
        <v>44610</v>
      </c>
      <c r="BE776" t="s">
        <v>6112</v>
      </c>
      <c r="BF776" t="s">
        <v>101</v>
      </c>
      <c r="BI776" t="s">
        <v>72</v>
      </c>
      <c r="BJ776" t="s">
        <v>74</v>
      </c>
    </row>
    <row r="777" spans="1:62" x14ac:dyDescent="0.25">
      <c r="A777" s="5">
        <f>COUNTIF($B$1:B777,REPORTE!$C$3)</f>
        <v>1</v>
      </c>
      <c r="B777" s="3">
        <v>201483</v>
      </c>
      <c r="C777" t="s">
        <v>59</v>
      </c>
      <c r="D777" t="s">
        <v>60</v>
      </c>
      <c r="E777" t="s">
        <v>61</v>
      </c>
      <c r="F777" t="s">
        <v>1701</v>
      </c>
      <c r="G777" t="s">
        <v>4006</v>
      </c>
      <c r="H777" t="s">
        <v>120</v>
      </c>
      <c r="I777" t="s">
        <v>65</v>
      </c>
      <c r="J777" t="s">
        <v>1881</v>
      </c>
      <c r="K777" t="s">
        <v>5899</v>
      </c>
      <c r="L777" t="s">
        <v>5900</v>
      </c>
      <c r="M777" t="s">
        <v>5901</v>
      </c>
      <c r="N777" t="s">
        <v>70</v>
      </c>
      <c r="O777" t="s">
        <v>5902</v>
      </c>
      <c r="P777" t="s">
        <v>72</v>
      </c>
      <c r="Q777" t="s">
        <v>6113</v>
      </c>
      <c r="R777" t="s">
        <v>74</v>
      </c>
      <c r="S777" t="s">
        <v>75</v>
      </c>
      <c r="T777" t="s">
        <v>75</v>
      </c>
      <c r="U777" t="s">
        <v>140</v>
      </c>
      <c r="V777" t="s">
        <v>77</v>
      </c>
      <c r="W777" t="s">
        <v>6114</v>
      </c>
      <c r="X777" t="s">
        <v>701</v>
      </c>
      <c r="Y777" t="s">
        <v>702</v>
      </c>
      <c r="Z777" t="s">
        <v>81</v>
      </c>
      <c r="AA777" t="s">
        <v>82</v>
      </c>
      <c r="AD777" t="s">
        <v>83</v>
      </c>
      <c r="AE777" t="s">
        <v>84</v>
      </c>
      <c r="AF777" s="1">
        <v>41171</v>
      </c>
      <c r="AG777" s="3">
        <v>24696861</v>
      </c>
      <c r="AH777" t="s">
        <v>6115</v>
      </c>
      <c r="AI777" s="1">
        <v>24343</v>
      </c>
      <c r="AJ777" t="s">
        <v>86</v>
      </c>
      <c r="AK777" t="s">
        <v>1997</v>
      </c>
      <c r="AL777" t="s">
        <v>2957</v>
      </c>
      <c r="AM777" t="s">
        <v>6116</v>
      </c>
      <c r="AN777" t="str">
        <f t="shared" si="14"/>
        <v>SOTA PAZ JUAN JULIO</v>
      </c>
      <c r="AO777" t="s">
        <v>166</v>
      </c>
      <c r="AP777" t="s">
        <v>100</v>
      </c>
      <c r="AQ777" t="s">
        <v>101</v>
      </c>
      <c r="AR777" t="s">
        <v>212</v>
      </c>
      <c r="AS777" t="s">
        <v>101</v>
      </c>
      <c r="AT777" t="s">
        <v>100</v>
      </c>
      <c r="AU777" t="s">
        <v>100</v>
      </c>
      <c r="AV777" t="s">
        <v>6117</v>
      </c>
      <c r="AW777" t="s">
        <v>95</v>
      </c>
      <c r="AX777" t="s">
        <v>96</v>
      </c>
      <c r="AZ777" t="s">
        <v>6118</v>
      </c>
      <c r="BB777" t="s">
        <v>6119</v>
      </c>
      <c r="BC777" t="s">
        <v>119</v>
      </c>
      <c r="BD777" t="s">
        <v>100</v>
      </c>
      <c r="BE777" t="s">
        <v>74</v>
      </c>
      <c r="BF777" t="s">
        <v>101</v>
      </c>
      <c r="BI777" t="s">
        <v>72</v>
      </c>
      <c r="BJ777" t="s">
        <v>74</v>
      </c>
    </row>
    <row r="778" spans="1:62" x14ac:dyDescent="0.25">
      <c r="A778" s="5">
        <f>COUNTIF($B$1:B778,REPORTE!$C$3)</f>
        <v>1</v>
      </c>
      <c r="B778" s="3">
        <v>201483</v>
      </c>
      <c r="C778" t="s">
        <v>59</v>
      </c>
      <c r="D778" t="s">
        <v>60</v>
      </c>
      <c r="E778" t="s">
        <v>61</v>
      </c>
      <c r="F778" t="s">
        <v>1701</v>
      </c>
      <c r="G778" t="s">
        <v>4006</v>
      </c>
      <c r="H778" t="s">
        <v>120</v>
      </c>
      <c r="I778" t="s">
        <v>65</v>
      </c>
      <c r="J778" t="s">
        <v>1881</v>
      </c>
      <c r="K778" t="s">
        <v>5899</v>
      </c>
      <c r="L778" t="s">
        <v>5900</v>
      </c>
      <c r="M778" t="s">
        <v>5901</v>
      </c>
      <c r="N778" t="s">
        <v>70</v>
      </c>
      <c r="O778" t="s">
        <v>5902</v>
      </c>
      <c r="P778" t="s">
        <v>72</v>
      </c>
      <c r="Q778" t="s">
        <v>6120</v>
      </c>
      <c r="R778" t="s">
        <v>74</v>
      </c>
      <c r="S778" t="s">
        <v>75</v>
      </c>
      <c r="T778" t="s">
        <v>75</v>
      </c>
      <c r="U778" t="s">
        <v>160</v>
      </c>
      <c r="V778" t="s">
        <v>77</v>
      </c>
      <c r="W778" t="s">
        <v>689</v>
      </c>
      <c r="X778" t="s">
        <v>181</v>
      </c>
      <c r="Y778" t="s">
        <v>143</v>
      </c>
      <c r="Z778" t="s">
        <v>81</v>
      </c>
      <c r="AA778" t="s">
        <v>82</v>
      </c>
      <c r="AD778" t="s">
        <v>83</v>
      </c>
      <c r="AE778" t="s">
        <v>84</v>
      </c>
      <c r="AF778" s="1">
        <v>36526</v>
      </c>
      <c r="AG778" s="3">
        <v>24676704</v>
      </c>
      <c r="AH778" t="s">
        <v>6121</v>
      </c>
      <c r="AI778" s="1">
        <v>23326</v>
      </c>
      <c r="AJ778" t="s">
        <v>86</v>
      </c>
      <c r="AK778" t="s">
        <v>264</v>
      </c>
      <c r="AL778" t="s">
        <v>6122</v>
      </c>
      <c r="AM778" t="s">
        <v>6123</v>
      </c>
      <c r="AN778" t="str">
        <f t="shared" si="14"/>
        <v>QUISPE ORDOÑEZ MARTIN WASHINGTON</v>
      </c>
      <c r="AO778" t="s">
        <v>92</v>
      </c>
      <c r="AP778" t="s">
        <v>100</v>
      </c>
      <c r="AQ778" t="s">
        <v>119</v>
      </c>
      <c r="AR778" t="s">
        <v>92</v>
      </c>
      <c r="AS778" t="s">
        <v>101</v>
      </c>
      <c r="AT778" t="s">
        <v>100</v>
      </c>
      <c r="AU778" t="s">
        <v>100</v>
      </c>
      <c r="AV778" t="s">
        <v>119</v>
      </c>
      <c r="AW778" t="s">
        <v>95</v>
      </c>
      <c r="AX778" t="s">
        <v>136</v>
      </c>
      <c r="AZ778" t="s">
        <v>119</v>
      </c>
      <c r="BB778" t="s">
        <v>6124</v>
      </c>
      <c r="BC778" t="s">
        <v>119</v>
      </c>
      <c r="BD778" t="s">
        <v>100</v>
      </c>
      <c r="BE778" t="s">
        <v>74</v>
      </c>
      <c r="BF778" t="s">
        <v>101</v>
      </c>
      <c r="BI778" t="s">
        <v>72</v>
      </c>
      <c r="BJ778" t="s">
        <v>74</v>
      </c>
    </row>
    <row r="779" spans="1:62" x14ac:dyDescent="0.25">
      <c r="A779" s="5">
        <f>COUNTIF($B$1:B779,REPORTE!$C$3)</f>
        <v>1</v>
      </c>
      <c r="B779" s="3">
        <v>201483</v>
      </c>
      <c r="C779" t="s">
        <v>59</v>
      </c>
      <c r="D779" t="s">
        <v>60</v>
      </c>
      <c r="E779" t="s">
        <v>61</v>
      </c>
      <c r="F779" t="s">
        <v>1701</v>
      </c>
      <c r="G779" t="s">
        <v>4006</v>
      </c>
      <c r="H779" t="s">
        <v>120</v>
      </c>
      <c r="I779" t="s">
        <v>65</v>
      </c>
      <c r="J779" t="s">
        <v>1881</v>
      </c>
      <c r="K779" t="s">
        <v>5899</v>
      </c>
      <c r="L779" t="s">
        <v>5900</v>
      </c>
      <c r="M779" t="s">
        <v>5901</v>
      </c>
      <c r="N779" t="s">
        <v>70</v>
      </c>
      <c r="O779" t="s">
        <v>5902</v>
      </c>
      <c r="P779" t="s">
        <v>72</v>
      </c>
      <c r="Q779" t="s">
        <v>6125</v>
      </c>
      <c r="R779" t="s">
        <v>74</v>
      </c>
      <c r="S779" t="s">
        <v>75</v>
      </c>
      <c r="T779" t="s">
        <v>75</v>
      </c>
      <c r="U779" t="s">
        <v>160</v>
      </c>
      <c r="V779" t="s">
        <v>77</v>
      </c>
      <c r="W779" t="s">
        <v>6126</v>
      </c>
      <c r="X779" t="s">
        <v>79</v>
      </c>
      <c r="Y779" t="s">
        <v>80</v>
      </c>
      <c r="Z779" t="s">
        <v>81</v>
      </c>
      <c r="AA779" t="s">
        <v>82</v>
      </c>
      <c r="AD779" t="s">
        <v>83</v>
      </c>
      <c r="AE779" t="s">
        <v>84</v>
      </c>
      <c r="AF779" s="1">
        <v>42430</v>
      </c>
      <c r="AG779" s="3">
        <v>24662079</v>
      </c>
      <c r="AH779" t="s">
        <v>6127</v>
      </c>
      <c r="AI779" s="1">
        <v>23792</v>
      </c>
      <c r="AJ779" t="s">
        <v>86</v>
      </c>
      <c r="AK779" t="s">
        <v>2084</v>
      </c>
      <c r="AL779" t="s">
        <v>2209</v>
      </c>
      <c r="AM779" t="s">
        <v>1841</v>
      </c>
      <c r="AN779" t="str">
        <f t="shared" si="14"/>
        <v>MEZA TICA ERNESTO</v>
      </c>
      <c r="AO779" t="s">
        <v>90</v>
      </c>
      <c r="AP779" s="1">
        <v>42474</v>
      </c>
      <c r="AQ779" t="s">
        <v>6128</v>
      </c>
      <c r="AR779" t="s">
        <v>92</v>
      </c>
      <c r="AS779" t="s">
        <v>101</v>
      </c>
      <c r="AT779" s="1">
        <v>42474</v>
      </c>
      <c r="AU779" s="1">
        <v>42474</v>
      </c>
      <c r="AV779" t="s">
        <v>411</v>
      </c>
      <c r="AW779" t="s">
        <v>95</v>
      </c>
      <c r="AX779" t="s">
        <v>96</v>
      </c>
      <c r="AZ779" t="s">
        <v>6129</v>
      </c>
      <c r="BB779" t="s">
        <v>6130</v>
      </c>
      <c r="BC779" t="s">
        <v>119</v>
      </c>
      <c r="BD779" t="s">
        <v>100</v>
      </c>
      <c r="BE779" t="s">
        <v>74</v>
      </c>
      <c r="BF779" t="s">
        <v>101</v>
      </c>
      <c r="BI779" t="s">
        <v>72</v>
      </c>
      <c r="BJ779" t="s">
        <v>74</v>
      </c>
    </row>
    <row r="780" spans="1:62" x14ac:dyDescent="0.25">
      <c r="A780" s="5">
        <f>COUNTIF($B$1:B780,REPORTE!$C$3)</f>
        <v>1</v>
      </c>
      <c r="B780" s="3">
        <v>201483</v>
      </c>
      <c r="C780" t="s">
        <v>59</v>
      </c>
      <c r="D780" t="s">
        <v>60</v>
      </c>
      <c r="E780" t="s">
        <v>61</v>
      </c>
      <c r="F780" t="s">
        <v>1701</v>
      </c>
      <c r="G780" t="s">
        <v>4006</v>
      </c>
      <c r="H780" t="s">
        <v>120</v>
      </c>
      <c r="I780" t="s">
        <v>65</v>
      </c>
      <c r="J780" t="s">
        <v>1881</v>
      </c>
      <c r="K780" t="s">
        <v>5899</v>
      </c>
      <c r="L780" t="s">
        <v>5900</v>
      </c>
      <c r="M780" t="s">
        <v>5901</v>
      </c>
      <c r="N780" t="s">
        <v>70</v>
      </c>
      <c r="O780" t="s">
        <v>5902</v>
      </c>
      <c r="P780" t="s">
        <v>72</v>
      </c>
      <c r="Q780" t="s">
        <v>6131</v>
      </c>
      <c r="R780" t="s">
        <v>74</v>
      </c>
      <c r="S780" t="s">
        <v>75</v>
      </c>
      <c r="T780" t="s">
        <v>75</v>
      </c>
      <c r="U780" t="s">
        <v>160</v>
      </c>
      <c r="V780" t="s">
        <v>77</v>
      </c>
      <c r="W780" t="s">
        <v>689</v>
      </c>
      <c r="X780" t="s">
        <v>181</v>
      </c>
      <c r="Y780" t="s">
        <v>143</v>
      </c>
      <c r="Z780" t="s">
        <v>81</v>
      </c>
      <c r="AA780" t="s">
        <v>82</v>
      </c>
      <c r="AD780" t="s">
        <v>83</v>
      </c>
      <c r="AE780" t="s">
        <v>84</v>
      </c>
      <c r="AF780" s="1">
        <v>36526</v>
      </c>
      <c r="AG780" s="3">
        <v>24667808</v>
      </c>
      <c r="AH780" t="s">
        <v>6132</v>
      </c>
      <c r="AI780" s="1">
        <v>21558</v>
      </c>
      <c r="AJ780" t="s">
        <v>111</v>
      </c>
      <c r="AK780" t="s">
        <v>5573</v>
      </c>
      <c r="AL780" t="s">
        <v>1617</v>
      </c>
      <c r="AM780" t="s">
        <v>5701</v>
      </c>
      <c r="AN780" t="str">
        <f t="shared" si="14"/>
        <v>ROZAS ENRIQUEZ YOLANDA</v>
      </c>
      <c r="AO780" t="s">
        <v>92</v>
      </c>
      <c r="AP780" t="s">
        <v>100</v>
      </c>
      <c r="AQ780" t="s">
        <v>119</v>
      </c>
      <c r="AR780" t="s">
        <v>92</v>
      </c>
      <c r="AS780" t="s">
        <v>6133</v>
      </c>
      <c r="AT780" t="s">
        <v>100</v>
      </c>
      <c r="AU780" t="s">
        <v>100</v>
      </c>
      <c r="AV780" t="s">
        <v>119</v>
      </c>
      <c r="AW780" t="s">
        <v>95</v>
      </c>
      <c r="AX780" t="s">
        <v>136</v>
      </c>
      <c r="AZ780" t="s">
        <v>119</v>
      </c>
      <c r="BB780" t="s">
        <v>6134</v>
      </c>
      <c r="BC780" t="s">
        <v>119</v>
      </c>
      <c r="BD780" t="s">
        <v>100</v>
      </c>
      <c r="BE780" t="s">
        <v>74</v>
      </c>
      <c r="BF780" t="s">
        <v>101</v>
      </c>
      <c r="BI780" t="s">
        <v>72</v>
      </c>
      <c r="BJ780" t="s">
        <v>74</v>
      </c>
    </row>
    <row r="781" spans="1:62" x14ac:dyDescent="0.25">
      <c r="A781" s="5">
        <f>COUNTIF($B$1:B781,REPORTE!$C$3)</f>
        <v>1</v>
      </c>
      <c r="B781" s="3">
        <v>201483</v>
      </c>
      <c r="C781" t="s">
        <v>59</v>
      </c>
      <c r="D781" t="s">
        <v>60</v>
      </c>
      <c r="E781" t="s">
        <v>61</v>
      </c>
      <c r="F781" t="s">
        <v>1701</v>
      </c>
      <c r="G781" t="s">
        <v>4006</v>
      </c>
      <c r="H781" t="s">
        <v>120</v>
      </c>
      <c r="I781" t="s">
        <v>65</v>
      </c>
      <c r="J781" t="s">
        <v>1881</v>
      </c>
      <c r="K781" t="s">
        <v>5899</v>
      </c>
      <c r="L781" t="s">
        <v>5900</v>
      </c>
      <c r="M781" t="s">
        <v>5901</v>
      </c>
      <c r="N781" t="s">
        <v>70</v>
      </c>
      <c r="O781" t="s">
        <v>5902</v>
      </c>
      <c r="P781" t="s">
        <v>72</v>
      </c>
      <c r="Q781" t="s">
        <v>6135</v>
      </c>
      <c r="R781" t="s">
        <v>74</v>
      </c>
      <c r="S781" t="s">
        <v>75</v>
      </c>
      <c r="T781" t="s">
        <v>75</v>
      </c>
      <c r="U781" t="s">
        <v>160</v>
      </c>
      <c r="V781" t="s">
        <v>77</v>
      </c>
      <c r="W781" t="s">
        <v>6136</v>
      </c>
      <c r="X781" t="s">
        <v>79</v>
      </c>
      <c r="Y781" t="s">
        <v>80</v>
      </c>
      <c r="Z781" t="s">
        <v>81</v>
      </c>
      <c r="AA781" t="s">
        <v>82</v>
      </c>
      <c r="AD781" t="s">
        <v>83</v>
      </c>
      <c r="AE781" t="s">
        <v>84</v>
      </c>
      <c r="AF781" s="1">
        <v>36526</v>
      </c>
      <c r="AG781" s="3">
        <v>23952626</v>
      </c>
      <c r="AH781" t="s">
        <v>6137</v>
      </c>
      <c r="AI781" s="1">
        <v>26727</v>
      </c>
      <c r="AJ781" t="s">
        <v>111</v>
      </c>
      <c r="AK781" t="s">
        <v>6138</v>
      </c>
      <c r="AL781" t="s">
        <v>3255</v>
      </c>
      <c r="AM781" t="s">
        <v>5525</v>
      </c>
      <c r="AN781" t="str">
        <f t="shared" si="14"/>
        <v>RUCOBA VALER CLORINDA</v>
      </c>
      <c r="AO781" t="s">
        <v>92</v>
      </c>
      <c r="AP781" t="s">
        <v>100</v>
      </c>
      <c r="AQ781" t="s">
        <v>119</v>
      </c>
      <c r="AR781" t="s">
        <v>92</v>
      </c>
      <c r="AS781" t="s">
        <v>6139</v>
      </c>
      <c r="AT781" t="s">
        <v>100</v>
      </c>
      <c r="AU781" t="s">
        <v>100</v>
      </c>
      <c r="AV781" t="s">
        <v>119</v>
      </c>
      <c r="AW781" t="s">
        <v>95</v>
      </c>
      <c r="AX781" t="s">
        <v>136</v>
      </c>
      <c r="AZ781" t="s">
        <v>119</v>
      </c>
      <c r="BB781" t="s">
        <v>6140</v>
      </c>
      <c r="BC781" t="s">
        <v>119</v>
      </c>
      <c r="BD781" t="s">
        <v>100</v>
      </c>
      <c r="BE781" t="s">
        <v>74</v>
      </c>
      <c r="BF781" t="s">
        <v>101</v>
      </c>
      <c r="BI781" t="s">
        <v>72</v>
      </c>
      <c r="BJ781" t="s">
        <v>74</v>
      </c>
    </row>
    <row r="782" spans="1:62" x14ac:dyDescent="0.25">
      <c r="A782" s="5">
        <f>COUNTIF($B$1:B782,REPORTE!$C$3)</f>
        <v>1</v>
      </c>
      <c r="B782" s="3">
        <v>201483</v>
      </c>
      <c r="C782" t="s">
        <v>59</v>
      </c>
      <c r="D782" t="s">
        <v>60</v>
      </c>
      <c r="E782" t="s">
        <v>61</v>
      </c>
      <c r="F782" t="s">
        <v>1701</v>
      </c>
      <c r="G782" t="s">
        <v>4006</v>
      </c>
      <c r="H782" t="s">
        <v>120</v>
      </c>
      <c r="I782" t="s">
        <v>65</v>
      </c>
      <c r="J782" t="s">
        <v>1881</v>
      </c>
      <c r="K782" t="s">
        <v>5899</v>
      </c>
      <c r="L782" t="s">
        <v>5900</v>
      </c>
      <c r="M782" t="s">
        <v>5901</v>
      </c>
      <c r="N782" t="s">
        <v>70</v>
      </c>
      <c r="O782" t="s">
        <v>5902</v>
      </c>
      <c r="P782" t="s">
        <v>72</v>
      </c>
      <c r="Q782" t="s">
        <v>6141</v>
      </c>
      <c r="R782" t="s">
        <v>74</v>
      </c>
      <c r="S782" t="s">
        <v>75</v>
      </c>
      <c r="T782" t="s">
        <v>75</v>
      </c>
      <c r="U782" t="s">
        <v>160</v>
      </c>
      <c r="V782" t="s">
        <v>77</v>
      </c>
      <c r="W782" t="s">
        <v>689</v>
      </c>
      <c r="X782" t="s">
        <v>181</v>
      </c>
      <c r="Y782" t="s">
        <v>143</v>
      </c>
      <c r="Z782" t="s">
        <v>81</v>
      </c>
      <c r="AA782" t="s">
        <v>82</v>
      </c>
      <c r="AD782" t="s">
        <v>83</v>
      </c>
      <c r="AE782" t="s">
        <v>84</v>
      </c>
      <c r="AF782" s="1">
        <v>36526</v>
      </c>
      <c r="AG782" s="3">
        <v>24701510</v>
      </c>
      <c r="AH782" t="s">
        <v>6142</v>
      </c>
      <c r="AI782" s="1">
        <v>24978</v>
      </c>
      <c r="AJ782" t="s">
        <v>111</v>
      </c>
      <c r="AK782" t="s">
        <v>1489</v>
      </c>
      <c r="AL782" t="s">
        <v>6143</v>
      </c>
      <c r="AM782" t="s">
        <v>1944</v>
      </c>
      <c r="AN782" t="str">
        <f t="shared" si="14"/>
        <v>MENDOZA CASTILLO JUANA</v>
      </c>
      <c r="AO782" t="s">
        <v>92</v>
      </c>
      <c r="AP782" t="s">
        <v>100</v>
      </c>
      <c r="AQ782" t="s">
        <v>119</v>
      </c>
      <c r="AR782" t="s">
        <v>92</v>
      </c>
      <c r="AS782" t="s">
        <v>119</v>
      </c>
      <c r="AT782" t="s">
        <v>100</v>
      </c>
      <c r="AU782" t="s">
        <v>100</v>
      </c>
      <c r="AV782" t="s">
        <v>119</v>
      </c>
      <c r="AW782" t="s">
        <v>95</v>
      </c>
      <c r="AX782" t="s">
        <v>136</v>
      </c>
      <c r="AZ782" t="s">
        <v>119</v>
      </c>
      <c r="BB782" t="s">
        <v>6144</v>
      </c>
      <c r="BC782" t="s">
        <v>119</v>
      </c>
      <c r="BD782" t="s">
        <v>100</v>
      </c>
      <c r="BE782" t="s">
        <v>74</v>
      </c>
      <c r="BF782" t="s">
        <v>101</v>
      </c>
      <c r="BI782" t="s">
        <v>72</v>
      </c>
      <c r="BJ782" t="s">
        <v>74</v>
      </c>
    </row>
    <row r="783" spans="1:62" x14ac:dyDescent="0.25">
      <c r="A783" s="5">
        <f>COUNTIF($B$1:B783,REPORTE!$C$3)</f>
        <v>1</v>
      </c>
      <c r="B783" s="3">
        <v>201483</v>
      </c>
      <c r="C783" t="s">
        <v>59</v>
      </c>
      <c r="D783" t="s">
        <v>60</v>
      </c>
      <c r="E783" t="s">
        <v>61</v>
      </c>
      <c r="F783" t="s">
        <v>1701</v>
      </c>
      <c r="G783" t="s">
        <v>4006</v>
      </c>
      <c r="H783" t="s">
        <v>120</v>
      </c>
      <c r="I783" t="s">
        <v>65</v>
      </c>
      <c r="J783" t="s">
        <v>1881</v>
      </c>
      <c r="K783" t="s">
        <v>5899</v>
      </c>
      <c r="L783" t="s">
        <v>5900</v>
      </c>
      <c r="M783" t="s">
        <v>5901</v>
      </c>
      <c r="N783" t="s">
        <v>70</v>
      </c>
      <c r="O783" t="s">
        <v>5902</v>
      </c>
      <c r="P783" t="s">
        <v>72</v>
      </c>
      <c r="Q783" t="s">
        <v>6145</v>
      </c>
      <c r="R783" t="s">
        <v>74</v>
      </c>
      <c r="S783" t="s">
        <v>75</v>
      </c>
      <c r="T783" t="s">
        <v>75</v>
      </c>
      <c r="U783" t="s">
        <v>160</v>
      </c>
      <c r="V783" t="s">
        <v>77</v>
      </c>
      <c r="W783" t="s">
        <v>689</v>
      </c>
      <c r="X783" t="s">
        <v>181</v>
      </c>
      <c r="Y783" t="s">
        <v>143</v>
      </c>
      <c r="Z783" t="s">
        <v>81</v>
      </c>
      <c r="AA783" t="s">
        <v>82</v>
      </c>
      <c r="AD783" t="s">
        <v>83</v>
      </c>
      <c r="AE783" t="s">
        <v>84</v>
      </c>
      <c r="AF783" s="1">
        <v>36526</v>
      </c>
      <c r="AG783" s="3">
        <v>24675317</v>
      </c>
      <c r="AH783" t="s">
        <v>6146</v>
      </c>
      <c r="AI783" s="1">
        <v>21466</v>
      </c>
      <c r="AJ783" t="s">
        <v>111</v>
      </c>
      <c r="AK783" t="s">
        <v>4609</v>
      </c>
      <c r="AL783" t="s">
        <v>6147</v>
      </c>
      <c r="AM783" t="s">
        <v>6148</v>
      </c>
      <c r="AN783" t="str">
        <f t="shared" si="14"/>
        <v>QUECAÑO COSIO BRIGIDA</v>
      </c>
      <c r="AO783" t="s">
        <v>92</v>
      </c>
      <c r="AP783" t="s">
        <v>100</v>
      </c>
      <c r="AQ783" t="s">
        <v>119</v>
      </c>
      <c r="AR783" t="s">
        <v>92</v>
      </c>
      <c r="AS783" t="s">
        <v>101</v>
      </c>
      <c r="AT783" t="s">
        <v>100</v>
      </c>
      <c r="AU783" t="s">
        <v>100</v>
      </c>
      <c r="AV783" t="s">
        <v>119</v>
      </c>
      <c r="AW783" t="s">
        <v>95</v>
      </c>
      <c r="AX783" t="s">
        <v>136</v>
      </c>
      <c r="AZ783" t="s">
        <v>119</v>
      </c>
      <c r="BB783" t="s">
        <v>6149</v>
      </c>
      <c r="BC783" t="s">
        <v>119</v>
      </c>
      <c r="BD783" t="s">
        <v>100</v>
      </c>
      <c r="BE783" t="s">
        <v>74</v>
      </c>
      <c r="BF783" t="s">
        <v>101</v>
      </c>
      <c r="BI783" t="s">
        <v>72</v>
      </c>
      <c r="BJ783" t="s">
        <v>74</v>
      </c>
    </row>
    <row r="784" spans="1:62" x14ac:dyDescent="0.25">
      <c r="A784" s="5">
        <f>COUNTIF($B$1:B784,REPORTE!$C$3)</f>
        <v>1</v>
      </c>
      <c r="B784" s="3">
        <v>201483</v>
      </c>
      <c r="C784" t="s">
        <v>59</v>
      </c>
      <c r="D784" t="s">
        <v>60</v>
      </c>
      <c r="E784" t="s">
        <v>61</v>
      </c>
      <c r="F784" t="s">
        <v>1701</v>
      </c>
      <c r="G784" t="s">
        <v>4006</v>
      </c>
      <c r="H784" t="s">
        <v>120</v>
      </c>
      <c r="I784" t="s">
        <v>65</v>
      </c>
      <c r="J784" t="s">
        <v>1881</v>
      </c>
      <c r="K784" t="s">
        <v>5899</v>
      </c>
      <c r="L784" t="s">
        <v>5900</v>
      </c>
      <c r="M784" t="s">
        <v>5901</v>
      </c>
      <c r="N784" t="s">
        <v>70</v>
      </c>
      <c r="O784" t="s">
        <v>5902</v>
      </c>
      <c r="P784" t="s">
        <v>72</v>
      </c>
      <c r="Q784" t="s">
        <v>6150</v>
      </c>
      <c r="R784" t="s">
        <v>74</v>
      </c>
      <c r="S784" t="s">
        <v>75</v>
      </c>
      <c r="T784" t="s">
        <v>75</v>
      </c>
      <c r="U784" t="s">
        <v>522</v>
      </c>
      <c r="V784" t="s">
        <v>77</v>
      </c>
      <c r="W784" t="s">
        <v>6151</v>
      </c>
      <c r="X784" t="s">
        <v>181</v>
      </c>
      <c r="Y784" t="s">
        <v>143</v>
      </c>
      <c r="Z784" t="s">
        <v>81</v>
      </c>
      <c r="AA784" t="s">
        <v>82</v>
      </c>
      <c r="AD784" t="s">
        <v>83</v>
      </c>
      <c r="AE784" t="s">
        <v>84</v>
      </c>
      <c r="AF784" s="1">
        <v>36526</v>
      </c>
      <c r="AG784" s="3">
        <v>24669013</v>
      </c>
      <c r="AH784" t="s">
        <v>6152</v>
      </c>
      <c r="AI784" s="1">
        <v>23433</v>
      </c>
      <c r="AJ784" t="s">
        <v>111</v>
      </c>
      <c r="AK784" t="s">
        <v>2292</v>
      </c>
      <c r="AL784" t="s">
        <v>264</v>
      </c>
      <c r="AM784" t="s">
        <v>6153</v>
      </c>
      <c r="AN784" t="str">
        <f t="shared" si="14"/>
        <v>LINARES QUISPE ALINA GABRIELA</v>
      </c>
      <c r="AO784" t="s">
        <v>92</v>
      </c>
      <c r="AP784" t="s">
        <v>100</v>
      </c>
      <c r="AQ784" t="s">
        <v>119</v>
      </c>
      <c r="AR784" t="s">
        <v>92</v>
      </c>
      <c r="AS784" t="s">
        <v>6154</v>
      </c>
      <c r="AT784" t="s">
        <v>100</v>
      </c>
      <c r="AU784" t="s">
        <v>100</v>
      </c>
      <c r="AV784" t="s">
        <v>119</v>
      </c>
      <c r="AW784" t="s">
        <v>95</v>
      </c>
      <c r="AX784" t="s">
        <v>136</v>
      </c>
      <c r="AZ784" t="s">
        <v>119</v>
      </c>
      <c r="BB784" t="s">
        <v>6155</v>
      </c>
      <c r="BC784" t="s">
        <v>119</v>
      </c>
      <c r="BD784" t="s">
        <v>100</v>
      </c>
      <c r="BE784" t="s">
        <v>74</v>
      </c>
      <c r="BF784" t="s">
        <v>101</v>
      </c>
      <c r="BI784" t="s">
        <v>72</v>
      </c>
      <c r="BJ784" t="s">
        <v>74</v>
      </c>
    </row>
    <row r="785" spans="1:62" x14ac:dyDescent="0.25">
      <c r="A785" s="5">
        <f>COUNTIF($B$1:B785,REPORTE!$C$3)</f>
        <v>1</v>
      </c>
      <c r="B785" s="3">
        <v>201475</v>
      </c>
      <c r="C785" t="s">
        <v>59</v>
      </c>
      <c r="D785" t="s">
        <v>60</v>
      </c>
      <c r="E785" t="s">
        <v>61</v>
      </c>
      <c r="F785" t="s">
        <v>1701</v>
      </c>
      <c r="G785" t="s">
        <v>4006</v>
      </c>
      <c r="H785" t="s">
        <v>120</v>
      </c>
      <c r="I785" t="s">
        <v>65</v>
      </c>
      <c r="J785" t="s">
        <v>1881</v>
      </c>
      <c r="K785" t="s">
        <v>6156</v>
      </c>
      <c r="L785" t="s">
        <v>6157</v>
      </c>
      <c r="M785" t="s">
        <v>6158</v>
      </c>
      <c r="N785" t="s">
        <v>70</v>
      </c>
      <c r="O785" t="s">
        <v>6159</v>
      </c>
      <c r="P785" t="s">
        <v>72</v>
      </c>
      <c r="Q785" t="s">
        <v>6160</v>
      </c>
      <c r="R785" t="s">
        <v>74</v>
      </c>
      <c r="S785" t="s">
        <v>75</v>
      </c>
      <c r="T785" t="s">
        <v>127</v>
      </c>
      <c r="U785" t="s">
        <v>1896</v>
      </c>
      <c r="V785" t="s">
        <v>129</v>
      </c>
      <c r="W785" t="s">
        <v>4054</v>
      </c>
      <c r="X785" t="s">
        <v>794</v>
      </c>
      <c r="Y785" t="s">
        <v>795</v>
      </c>
      <c r="Z785" t="s">
        <v>131</v>
      </c>
      <c r="AA785" t="s">
        <v>82</v>
      </c>
      <c r="AB785" s="1">
        <v>44927</v>
      </c>
      <c r="AC785" s="1">
        <v>45291</v>
      </c>
      <c r="AD785" t="s">
        <v>83</v>
      </c>
      <c r="AE785" t="s">
        <v>84</v>
      </c>
      <c r="AF785" s="1">
        <v>36526</v>
      </c>
      <c r="AG785" s="3">
        <v>24665875</v>
      </c>
      <c r="AH785" t="s">
        <v>6161</v>
      </c>
      <c r="AI785" s="1">
        <v>22624</v>
      </c>
      <c r="AJ785" t="s">
        <v>111</v>
      </c>
      <c r="AK785" t="s">
        <v>6162</v>
      </c>
      <c r="AL785" t="s">
        <v>605</v>
      </c>
      <c r="AM785" t="s">
        <v>1220</v>
      </c>
      <c r="AN785" t="str">
        <f t="shared" si="14"/>
        <v>QUINTASI MAMANI BASILIA</v>
      </c>
      <c r="AO785" t="s">
        <v>92</v>
      </c>
      <c r="AP785" t="s">
        <v>100</v>
      </c>
      <c r="AQ785" t="s">
        <v>119</v>
      </c>
      <c r="AR785" t="s">
        <v>92</v>
      </c>
      <c r="AS785" t="s">
        <v>119</v>
      </c>
      <c r="AT785" t="s">
        <v>100</v>
      </c>
      <c r="AU785" t="s">
        <v>100</v>
      </c>
      <c r="AV785" t="s">
        <v>119</v>
      </c>
      <c r="AW785" t="s">
        <v>95</v>
      </c>
      <c r="AX785" t="s">
        <v>136</v>
      </c>
      <c r="AZ785" t="s">
        <v>6163</v>
      </c>
      <c r="BB785" t="s">
        <v>6164</v>
      </c>
      <c r="BC785" t="s">
        <v>119</v>
      </c>
      <c r="BD785" s="1">
        <v>44888</v>
      </c>
      <c r="BE785" t="s">
        <v>6165</v>
      </c>
      <c r="BF785" t="s">
        <v>101</v>
      </c>
      <c r="BI785" t="s">
        <v>72</v>
      </c>
      <c r="BJ785" t="s">
        <v>74</v>
      </c>
    </row>
    <row r="786" spans="1:62" x14ac:dyDescent="0.25">
      <c r="A786" s="5">
        <f>COUNTIF($B$1:B786,REPORTE!$C$3)</f>
        <v>1</v>
      </c>
      <c r="B786" s="3">
        <v>201475</v>
      </c>
      <c r="C786" t="s">
        <v>59</v>
      </c>
      <c r="D786" t="s">
        <v>60</v>
      </c>
      <c r="E786" t="s">
        <v>61</v>
      </c>
      <c r="F786" t="s">
        <v>1701</v>
      </c>
      <c r="G786" t="s">
        <v>4006</v>
      </c>
      <c r="H786" t="s">
        <v>120</v>
      </c>
      <c r="I786" t="s">
        <v>65</v>
      </c>
      <c r="J786" t="s">
        <v>1881</v>
      </c>
      <c r="K786" t="s">
        <v>6156</v>
      </c>
      <c r="L786" t="s">
        <v>6157</v>
      </c>
      <c r="M786" t="s">
        <v>6158</v>
      </c>
      <c r="N786" t="s">
        <v>70</v>
      </c>
      <c r="O786" t="s">
        <v>6159</v>
      </c>
      <c r="P786" t="s">
        <v>72</v>
      </c>
      <c r="Q786" t="s">
        <v>6166</v>
      </c>
      <c r="R786" t="s">
        <v>74</v>
      </c>
      <c r="S786" t="s">
        <v>75</v>
      </c>
      <c r="T786" t="s">
        <v>127</v>
      </c>
      <c r="U786" t="s">
        <v>1896</v>
      </c>
      <c r="V786" t="s">
        <v>129</v>
      </c>
      <c r="W786" t="s">
        <v>4054</v>
      </c>
      <c r="X786" t="s">
        <v>407</v>
      </c>
      <c r="Y786" t="s">
        <v>408</v>
      </c>
      <c r="Z786" t="s">
        <v>131</v>
      </c>
      <c r="AA786" t="s">
        <v>82</v>
      </c>
      <c r="AB786" s="1">
        <v>44927</v>
      </c>
      <c r="AC786" s="1">
        <v>45291</v>
      </c>
      <c r="AD786" t="s">
        <v>83</v>
      </c>
      <c r="AE786" t="s">
        <v>84</v>
      </c>
      <c r="AF786" s="1">
        <v>42795</v>
      </c>
      <c r="AG786" s="3">
        <v>24713810</v>
      </c>
      <c r="AH786" t="s">
        <v>6167</v>
      </c>
      <c r="AI786" s="1">
        <v>27491</v>
      </c>
      <c r="AJ786" t="s">
        <v>86</v>
      </c>
      <c r="AK786" t="s">
        <v>2153</v>
      </c>
      <c r="AL786" t="s">
        <v>727</v>
      </c>
      <c r="AM786" t="s">
        <v>1482</v>
      </c>
      <c r="AN786" t="str">
        <f t="shared" si="14"/>
        <v>ESCALANTE AUCCAHUAQUI PERCY</v>
      </c>
      <c r="AO786" t="s">
        <v>90</v>
      </c>
      <c r="AP786" s="1">
        <v>2</v>
      </c>
      <c r="AQ786" t="s">
        <v>101</v>
      </c>
      <c r="AR786" t="s">
        <v>92</v>
      </c>
      <c r="AS786" t="s">
        <v>101</v>
      </c>
      <c r="AT786" t="s">
        <v>100</v>
      </c>
      <c r="AU786" t="s">
        <v>100</v>
      </c>
      <c r="AV786" t="s">
        <v>101</v>
      </c>
      <c r="AW786" t="s">
        <v>95</v>
      </c>
      <c r="AX786" t="s">
        <v>152</v>
      </c>
      <c r="AZ786" t="s">
        <v>101</v>
      </c>
      <c r="BB786" t="s">
        <v>6168</v>
      </c>
      <c r="BC786" t="s">
        <v>119</v>
      </c>
      <c r="BD786" s="1">
        <v>44862</v>
      </c>
      <c r="BE786" t="s">
        <v>6169</v>
      </c>
      <c r="BF786" t="s">
        <v>101</v>
      </c>
      <c r="BI786" t="s">
        <v>72</v>
      </c>
      <c r="BJ786" t="s">
        <v>74</v>
      </c>
    </row>
    <row r="787" spans="1:62" x14ac:dyDescent="0.25">
      <c r="A787" s="5">
        <f>COUNTIF($B$1:B787,REPORTE!$C$3)</f>
        <v>1</v>
      </c>
      <c r="B787" s="3">
        <v>201475</v>
      </c>
      <c r="C787" t="s">
        <v>59</v>
      </c>
      <c r="D787" t="s">
        <v>60</v>
      </c>
      <c r="E787" t="s">
        <v>61</v>
      </c>
      <c r="F787" t="s">
        <v>1701</v>
      </c>
      <c r="G787" t="s">
        <v>4006</v>
      </c>
      <c r="H787" t="s">
        <v>120</v>
      </c>
      <c r="I787" t="s">
        <v>65</v>
      </c>
      <c r="J787" t="s">
        <v>1881</v>
      </c>
      <c r="K787" t="s">
        <v>6156</v>
      </c>
      <c r="L787" t="s">
        <v>6157</v>
      </c>
      <c r="M787" t="s">
        <v>6158</v>
      </c>
      <c r="N787" t="s">
        <v>70</v>
      </c>
      <c r="O787" t="s">
        <v>6159</v>
      </c>
      <c r="P787" t="s">
        <v>72</v>
      </c>
      <c r="Q787" t="s">
        <v>6170</v>
      </c>
      <c r="R787" t="s">
        <v>74</v>
      </c>
      <c r="S787" t="s">
        <v>75</v>
      </c>
      <c r="T787" t="s">
        <v>127</v>
      </c>
      <c r="U787" t="s">
        <v>1896</v>
      </c>
      <c r="V787" t="s">
        <v>129</v>
      </c>
      <c r="W787" t="s">
        <v>6171</v>
      </c>
      <c r="X787" t="s">
        <v>701</v>
      </c>
      <c r="Y787" t="s">
        <v>702</v>
      </c>
      <c r="Z787" t="s">
        <v>131</v>
      </c>
      <c r="AA787" t="s">
        <v>82</v>
      </c>
      <c r="AB787" s="1">
        <v>44927</v>
      </c>
      <c r="AC787" s="1">
        <v>45291</v>
      </c>
      <c r="AD787" t="s">
        <v>83</v>
      </c>
      <c r="AE787" t="s">
        <v>84</v>
      </c>
      <c r="AF787" s="1">
        <v>41765</v>
      </c>
      <c r="AG787" s="3">
        <v>24672169</v>
      </c>
      <c r="AH787" t="s">
        <v>6172</v>
      </c>
      <c r="AI787" s="1">
        <v>22925</v>
      </c>
      <c r="AJ787" t="s">
        <v>86</v>
      </c>
      <c r="AK787" t="s">
        <v>4066</v>
      </c>
      <c r="AL787" t="s">
        <v>3255</v>
      </c>
      <c r="AM787" t="s">
        <v>6173</v>
      </c>
      <c r="AN787" t="str">
        <f t="shared" si="14"/>
        <v>BARRIOS VALER WILBER EMILIO</v>
      </c>
      <c r="AO787" t="s">
        <v>90</v>
      </c>
      <c r="AP787" s="1">
        <v>36526</v>
      </c>
      <c r="AQ787" t="s">
        <v>101</v>
      </c>
      <c r="AR787" t="s">
        <v>92</v>
      </c>
      <c r="AS787" t="s">
        <v>101</v>
      </c>
      <c r="AT787" s="1">
        <v>36526</v>
      </c>
      <c r="AU787" s="1">
        <v>36526</v>
      </c>
      <c r="AV787" t="s">
        <v>94</v>
      </c>
      <c r="AW787" t="s">
        <v>95</v>
      </c>
      <c r="AX787" t="s">
        <v>96</v>
      </c>
      <c r="AZ787" t="s">
        <v>6174</v>
      </c>
      <c r="BB787" t="s">
        <v>6175</v>
      </c>
      <c r="BC787" t="s">
        <v>119</v>
      </c>
      <c r="BD787" s="1">
        <v>44862</v>
      </c>
      <c r="BE787" t="s">
        <v>6176</v>
      </c>
      <c r="BF787" t="s">
        <v>101</v>
      </c>
      <c r="BI787" t="s">
        <v>72</v>
      </c>
      <c r="BJ787" t="s">
        <v>74</v>
      </c>
    </row>
    <row r="788" spans="1:62" x14ac:dyDescent="0.25">
      <c r="A788" s="5">
        <f>COUNTIF($B$1:B788,REPORTE!$C$3)</f>
        <v>1</v>
      </c>
      <c r="B788" s="3">
        <v>201475</v>
      </c>
      <c r="C788" t="s">
        <v>59</v>
      </c>
      <c r="D788" t="s">
        <v>60</v>
      </c>
      <c r="E788" t="s">
        <v>61</v>
      </c>
      <c r="F788" t="s">
        <v>1701</v>
      </c>
      <c r="G788" t="s">
        <v>4006</v>
      </c>
      <c r="H788" t="s">
        <v>120</v>
      </c>
      <c r="I788" t="s">
        <v>65</v>
      </c>
      <c r="J788" t="s">
        <v>1881</v>
      </c>
      <c r="K788" t="s">
        <v>6156</v>
      </c>
      <c r="L788" t="s">
        <v>6157</v>
      </c>
      <c r="M788" t="s">
        <v>6158</v>
      </c>
      <c r="N788" t="s">
        <v>70</v>
      </c>
      <c r="O788" t="s">
        <v>6159</v>
      </c>
      <c r="P788" t="s">
        <v>72</v>
      </c>
      <c r="Q788" t="s">
        <v>6177</v>
      </c>
      <c r="R788" t="s">
        <v>74</v>
      </c>
      <c r="S788" t="s">
        <v>75</v>
      </c>
      <c r="T788" t="s">
        <v>127</v>
      </c>
      <c r="U788" t="s">
        <v>128</v>
      </c>
      <c r="V788" t="s">
        <v>699</v>
      </c>
      <c r="W788" t="s">
        <v>6178</v>
      </c>
      <c r="X788" t="s">
        <v>79</v>
      </c>
      <c r="Y788" t="s">
        <v>80</v>
      </c>
      <c r="Z788" t="s">
        <v>131</v>
      </c>
      <c r="AA788" t="s">
        <v>2562</v>
      </c>
      <c r="AB788" s="1">
        <v>45047</v>
      </c>
      <c r="AC788" s="1">
        <v>46507</v>
      </c>
      <c r="AD788" t="s">
        <v>83</v>
      </c>
      <c r="AE788" t="s">
        <v>84</v>
      </c>
      <c r="AF788" s="1">
        <v>44936</v>
      </c>
      <c r="AG788" s="3">
        <v>43668178</v>
      </c>
      <c r="AH788" t="s">
        <v>6179</v>
      </c>
      <c r="AI788" s="1">
        <v>30767</v>
      </c>
      <c r="AJ788" t="s">
        <v>86</v>
      </c>
      <c r="AK788" t="s">
        <v>1538</v>
      </c>
      <c r="AL788" t="s">
        <v>1068</v>
      </c>
      <c r="AM788" t="s">
        <v>6180</v>
      </c>
      <c r="AN788" t="str">
        <f t="shared" si="14"/>
        <v>ALATA AGUILAR JULIO JUVENAL</v>
      </c>
      <c r="AO788" t="s">
        <v>92</v>
      </c>
      <c r="AP788" s="1">
        <v>44936</v>
      </c>
      <c r="AQ788" t="s">
        <v>74</v>
      </c>
      <c r="AR788" t="s">
        <v>92</v>
      </c>
      <c r="AS788" t="s">
        <v>74</v>
      </c>
      <c r="AT788" s="1">
        <v>44936</v>
      </c>
      <c r="AU788" s="1">
        <v>44936</v>
      </c>
      <c r="AV788" t="s">
        <v>74</v>
      </c>
      <c r="AW788" t="s">
        <v>101</v>
      </c>
      <c r="AX788" t="s">
        <v>136</v>
      </c>
      <c r="AY788" t="s">
        <v>74</v>
      </c>
      <c r="AZ788" t="s">
        <v>74</v>
      </c>
      <c r="BA788" t="s">
        <v>74</v>
      </c>
      <c r="BB788" t="s">
        <v>74</v>
      </c>
      <c r="BC788" t="s">
        <v>74</v>
      </c>
      <c r="BD788" s="1">
        <v>44560</v>
      </c>
      <c r="BE788" t="s">
        <v>6181</v>
      </c>
      <c r="BF788" t="s">
        <v>101</v>
      </c>
      <c r="BI788" t="s">
        <v>72</v>
      </c>
      <c r="BJ788" t="s">
        <v>74</v>
      </c>
    </row>
    <row r="789" spans="1:62" x14ac:dyDescent="0.25">
      <c r="A789" s="5">
        <f>COUNTIF($B$1:B789,REPORTE!$C$3)</f>
        <v>1</v>
      </c>
      <c r="B789" s="3">
        <v>201475</v>
      </c>
      <c r="C789" t="s">
        <v>59</v>
      </c>
      <c r="D789" t="s">
        <v>60</v>
      </c>
      <c r="E789" t="s">
        <v>61</v>
      </c>
      <c r="F789" t="s">
        <v>1701</v>
      </c>
      <c r="G789" t="s">
        <v>4006</v>
      </c>
      <c r="H789" t="s">
        <v>120</v>
      </c>
      <c r="I789" t="s">
        <v>65</v>
      </c>
      <c r="J789" t="s">
        <v>1881</v>
      </c>
      <c r="K789" t="s">
        <v>6156</v>
      </c>
      <c r="L789" t="s">
        <v>6157</v>
      </c>
      <c r="M789" t="s">
        <v>6158</v>
      </c>
      <c r="N789" t="s">
        <v>70</v>
      </c>
      <c r="O789" t="s">
        <v>6159</v>
      </c>
      <c r="P789" t="s">
        <v>72</v>
      </c>
      <c r="Q789" t="s">
        <v>6182</v>
      </c>
      <c r="R789" t="s">
        <v>74</v>
      </c>
      <c r="S789" t="s">
        <v>75</v>
      </c>
      <c r="T789" t="s">
        <v>75</v>
      </c>
      <c r="U789" t="s">
        <v>140</v>
      </c>
      <c r="V789" t="s">
        <v>141</v>
      </c>
      <c r="W789" t="s">
        <v>142</v>
      </c>
      <c r="X789" t="s">
        <v>74</v>
      </c>
      <c r="Y789" t="s">
        <v>2528</v>
      </c>
      <c r="Z789" t="s">
        <v>81</v>
      </c>
      <c r="AA789" t="s">
        <v>82</v>
      </c>
      <c r="AB789" s="1">
        <v>44987</v>
      </c>
      <c r="AC789" s="1">
        <v>45291</v>
      </c>
      <c r="AD789" t="s">
        <v>145</v>
      </c>
      <c r="AE789" t="s">
        <v>146</v>
      </c>
      <c r="AF789" t="s">
        <v>100</v>
      </c>
      <c r="AG789" s="3">
        <v>42221301</v>
      </c>
      <c r="AH789" t="s">
        <v>6183</v>
      </c>
      <c r="AI789" s="1">
        <v>30191</v>
      </c>
      <c r="AJ789" t="s">
        <v>86</v>
      </c>
      <c r="AK789" t="s">
        <v>264</v>
      </c>
      <c r="AL789" t="s">
        <v>3374</v>
      </c>
      <c r="AM789" t="s">
        <v>6184</v>
      </c>
      <c r="AN789" t="str">
        <f t="shared" si="14"/>
        <v>QUISPE TICONA JULIAN AUGUSTO</v>
      </c>
      <c r="AO789" t="s">
        <v>90</v>
      </c>
      <c r="AP789" s="1">
        <v>2</v>
      </c>
      <c r="AQ789" t="s">
        <v>119</v>
      </c>
      <c r="AR789" t="s">
        <v>150</v>
      </c>
      <c r="AS789" t="s">
        <v>101</v>
      </c>
      <c r="AT789" s="1">
        <v>2</v>
      </c>
      <c r="AU789" s="1">
        <v>2</v>
      </c>
      <c r="AV789" t="s">
        <v>420</v>
      </c>
      <c r="AW789" t="s">
        <v>101</v>
      </c>
      <c r="AX789" t="s">
        <v>152</v>
      </c>
      <c r="AY789" t="s">
        <v>153</v>
      </c>
      <c r="AZ789" t="s">
        <v>1679</v>
      </c>
      <c r="BA789" t="s">
        <v>661</v>
      </c>
      <c r="BB789" t="s">
        <v>6185</v>
      </c>
      <c r="BC789" t="s">
        <v>6186</v>
      </c>
      <c r="BD789" s="1">
        <v>44994</v>
      </c>
      <c r="BE789" t="s">
        <v>6187</v>
      </c>
      <c r="BF789" t="s">
        <v>74</v>
      </c>
      <c r="BI789" t="s">
        <v>72</v>
      </c>
      <c r="BJ789" t="s">
        <v>74</v>
      </c>
    </row>
    <row r="790" spans="1:62" x14ac:dyDescent="0.25">
      <c r="A790" s="5">
        <f>COUNTIF($B$1:B790,REPORTE!$C$3)</f>
        <v>1</v>
      </c>
      <c r="B790" s="3">
        <v>201475</v>
      </c>
      <c r="C790" t="s">
        <v>59</v>
      </c>
      <c r="D790" t="s">
        <v>60</v>
      </c>
      <c r="E790" t="s">
        <v>61</v>
      </c>
      <c r="F790" t="s">
        <v>1701</v>
      </c>
      <c r="G790" t="s">
        <v>4006</v>
      </c>
      <c r="H790" t="s">
        <v>120</v>
      </c>
      <c r="I790" t="s">
        <v>65</v>
      </c>
      <c r="J790" t="s">
        <v>1881</v>
      </c>
      <c r="K790" t="s">
        <v>6156</v>
      </c>
      <c r="L790" t="s">
        <v>6157</v>
      </c>
      <c r="M790" t="s">
        <v>6158</v>
      </c>
      <c r="N790" t="s">
        <v>70</v>
      </c>
      <c r="O790" t="s">
        <v>6159</v>
      </c>
      <c r="P790" t="s">
        <v>72</v>
      </c>
      <c r="Q790" t="s">
        <v>6188</v>
      </c>
      <c r="R790" t="s">
        <v>74</v>
      </c>
      <c r="S790" t="s">
        <v>75</v>
      </c>
      <c r="T790" t="s">
        <v>75</v>
      </c>
      <c r="U790" t="s">
        <v>140</v>
      </c>
      <c r="V790" t="s">
        <v>141</v>
      </c>
      <c r="W790" t="s">
        <v>142</v>
      </c>
      <c r="X790" t="s">
        <v>74</v>
      </c>
      <c r="Y790" t="s">
        <v>143</v>
      </c>
      <c r="Z790" t="s">
        <v>512</v>
      </c>
      <c r="AA790" t="s">
        <v>82</v>
      </c>
      <c r="AB790" s="1">
        <v>44987</v>
      </c>
      <c r="AC790" s="1">
        <v>45291</v>
      </c>
      <c r="AD790" t="s">
        <v>145</v>
      </c>
      <c r="AE790" t="s">
        <v>146</v>
      </c>
      <c r="AF790" t="s">
        <v>100</v>
      </c>
      <c r="AG790" s="3">
        <v>70849960</v>
      </c>
      <c r="AH790" t="s">
        <v>5622</v>
      </c>
      <c r="AI790" s="1">
        <v>34585</v>
      </c>
      <c r="AJ790" t="s">
        <v>86</v>
      </c>
      <c r="AK790" t="s">
        <v>286</v>
      </c>
      <c r="AL790" t="s">
        <v>2785</v>
      </c>
      <c r="AM790" t="s">
        <v>5623</v>
      </c>
      <c r="AN790" t="str">
        <f t="shared" si="14"/>
        <v>PALOMINO CAYO YAMPIEL JAVIER</v>
      </c>
      <c r="AO790" t="s">
        <v>90</v>
      </c>
      <c r="AP790" s="1">
        <v>2</v>
      </c>
      <c r="AQ790" t="s">
        <v>119</v>
      </c>
      <c r="AR790" t="s">
        <v>150</v>
      </c>
      <c r="AS790" t="s">
        <v>101</v>
      </c>
      <c r="AT790" s="1">
        <v>2</v>
      </c>
      <c r="AU790" s="1">
        <v>2</v>
      </c>
      <c r="AV790" t="s">
        <v>420</v>
      </c>
      <c r="AW790" t="s">
        <v>119</v>
      </c>
      <c r="AX790" t="s">
        <v>152</v>
      </c>
      <c r="AY790" t="s">
        <v>153</v>
      </c>
      <c r="AZ790" t="s">
        <v>154</v>
      </c>
      <c r="BA790" t="s">
        <v>155</v>
      </c>
      <c r="BB790" t="s">
        <v>5624</v>
      </c>
      <c r="BC790" t="s">
        <v>5625</v>
      </c>
      <c r="BD790" s="1">
        <v>44994</v>
      </c>
      <c r="BE790" t="s">
        <v>6189</v>
      </c>
      <c r="BF790" t="s">
        <v>74</v>
      </c>
      <c r="BI790" t="s">
        <v>72</v>
      </c>
      <c r="BJ790" t="s">
        <v>74</v>
      </c>
    </row>
    <row r="791" spans="1:62" x14ac:dyDescent="0.25">
      <c r="A791" s="5">
        <f>COUNTIF($B$1:B791,REPORTE!$C$3)</f>
        <v>1</v>
      </c>
      <c r="B791" s="3">
        <v>201475</v>
      </c>
      <c r="C791" t="s">
        <v>59</v>
      </c>
      <c r="D791" t="s">
        <v>60</v>
      </c>
      <c r="E791" t="s">
        <v>61</v>
      </c>
      <c r="F791" t="s">
        <v>1701</v>
      </c>
      <c r="G791" t="s">
        <v>4006</v>
      </c>
      <c r="H791" t="s">
        <v>120</v>
      </c>
      <c r="I791" t="s">
        <v>65</v>
      </c>
      <c r="J791" t="s">
        <v>1881</v>
      </c>
      <c r="K791" t="s">
        <v>6156</v>
      </c>
      <c r="L791" t="s">
        <v>6157</v>
      </c>
      <c r="M791" t="s">
        <v>6158</v>
      </c>
      <c r="N791" t="s">
        <v>70</v>
      </c>
      <c r="O791" t="s">
        <v>6159</v>
      </c>
      <c r="P791" t="s">
        <v>72</v>
      </c>
      <c r="Q791" t="s">
        <v>6190</v>
      </c>
      <c r="R791" t="s">
        <v>74</v>
      </c>
      <c r="S791" t="s">
        <v>75</v>
      </c>
      <c r="T791" t="s">
        <v>75</v>
      </c>
      <c r="U791" t="s">
        <v>160</v>
      </c>
      <c r="V791" t="s">
        <v>77</v>
      </c>
      <c r="W791" t="s">
        <v>6191</v>
      </c>
      <c r="X791" t="s">
        <v>108</v>
      </c>
      <c r="Y791" t="s">
        <v>109</v>
      </c>
      <c r="Z791" t="s">
        <v>81</v>
      </c>
      <c r="AA791" t="s">
        <v>82</v>
      </c>
      <c r="AD791" t="s">
        <v>83</v>
      </c>
      <c r="AE791" t="s">
        <v>84</v>
      </c>
      <c r="AF791" s="1">
        <v>40241</v>
      </c>
      <c r="AG791" s="3">
        <v>24710595</v>
      </c>
      <c r="AH791" t="s">
        <v>6192</v>
      </c>
      <c r="AI791" s="1">
        <v>26202</v>
      </c>
      <c r="AJ791" t="s">
        <v>86</v>
      </c>
      <c r="AK791" t="s">
        <v>876</v>
      </c>
      <c r="AL791" t="s">
        <v>3462</v>
      </c>
      <c r="AM791" t="s">
        <v>4849</v>
      </c>
      <c r="AN791" t="str">
        <f t="shared" si="14"/>
        <v>CRUZ SONCCO ADOLFO</v>
      </c>
      <c r="AO791" t="s">
        <v>90</v>
      </c>
      <c r="AP791" t="s">
        <v>100</v>
      </c>
      <c r="AQ791" t="s">
        <v>119</v>
      </c>
      <c r="AR791" t="s">
        <v>92</v>
      </c>
      <c r="AS791" t="s">
        <v>101</v>
      </c>
      <c r="AT791" t="s">
        <v>100</v>
      </c>
      <c r="AU791" t="s">
        <v>100</v>
      </c>
      <c r="AV791" t="s">
        <v>119</v>
      </c>
      <c r="AW791" t="s">
        <v>95</v>
      </c>
      <c r="AX791" t="s">
        <v>96</v>
      </c>
      <c r="AZ791" t="s">
        <v>6193</v>
      </c>
      <c r="BB791" t="s">
        <v>6194</v>
      </c>
      <c r="BC791" t="s">
        <v>119</v>
      </c>
      <c r="BD791" t="s">
        <v>100</v>
      </c>
      <c r="BE791" t="s">
        <v>74</v>
      </c>
      <c r="BF791" t="s">
        <v>101</v>
      </c>
      <c r="BI791" t="s">
        <v>72</v>
      </c>
      <c r="BJ791" t="s">
        <v>74</v>
      </c>
    </row>
    <row r="792" spans="1:62" x14ac:dyDescent="0.25">
      <c r="A792" s="5">
        <f>COUNTIF($B$1:B792,REPORTE!$C$3)</f>
        <v>1</v>
      </c>
      <c r="B792" s="3">
        <v>201475</v>
      </c>
      <c r="C792" t="s">
        <v>59</v>
      </c>
      <c r="D792" t="s">
        <v>60</v>
      </c>
      <c r="E792" t="s">
        <v>61</v>
      </c>
      <c r="F792" t="s">
        <v>1701</v>
      </c>
      <c r="G792" t="s">
        <v>4006</v>
      </c>
      <c r="H792" t="s">
        <v>120</v>
      </c>
      <c r="I792" t="s">
        <v>65</v>
      </c>
      <c r="J792" t="s">
        <v>1881</v>
      </c>
      <c r="K792" t="s">
        <v>6156</v>
      </c>
      <c r="L792" t="s">
        <v>6157</v>
      </c>
      <c r="M792" t="s">
        <v>6158</v>
      </c>
      <c r="N792" t="s">
        <v>70</v>
      </c>
      <c r="O792" t="s">
        <v>6159</v>
      </c>
      <c r="P792" t="s">
        <v>72</v>
      </c>
      <c r="Q792" t="s">
        <v>6195</v>
      </c>
      <c r="R792" t="s">
        <v>74</v>
      </c>
      <c r="S792" t="s">
        <v>75</v>
      </c>
      <c r="T792" t="s">
        <v>75</v>
      </c>
      <c r="U792" t="s">
        <v>160</v>
      </c>
      <c r="V792" t="s">
        <v>77</v>
      </c>
      <c r="W792" t="s">
        <v>6196</v>
      </c>
      <c r="X792" t="s">
        <v>407</v>
      </c>
      <c r="Y792" t="s">
        <v>408</v>
      </c>
      <c r="Z792" t="s">
        <v>81</v>
      </c>
      <c r="AA792" t="s">
        <v>82</v>
      </c>
      <c r="AD792" t="s">
        <v>83</v>
      </c>
      <c r="AE792" t="s">
        <v>84</v>
      </c>
      <c r="AF792" s="1">
        <v>39798</v>
      </c>
      <c r="AG792" s="3">
        <v>24670360</v>
      </c>
      <c r="AH792" t="s">
        <v>6197</v>
      </c>
      <c r="AI792" s="1">
        <v>21712</v>
      </c>
      <c r="AJ792" t="s">
        <v>111</v>
      </c>
      <c r="AK792" t="s">
        <v>1010</v>
      </c>
      <c r="AL792" t="s">
        <v>4478</v>
      </c>
      <c r="AM792" t="s">
        <v>6198</v>
      </c>
      <c r="AN792" t="str">
        <f t="shared" si="14"/>
        <v>PAUCAR TAIRO BERNA LUCIA</v>
      </c>
      <c r="AO792" t="s">
        <v>90</v>
      </c>
      <c r="AP792" s="1">
        <v>30069</v>
      </c>
      <c r="AQ792" t="s">
        <v>6199</v>
      </c>
      <c r="AR792" t="s">
        <v>92</v>
      </c>
      <c r="AS792" t="s">
        <v>101</v>
      </c>
      <c r="AT792" t="s">
        <v>100</v>
      </c>
      <c r="AU792" t="s">
        <v>100</v>
      </c>
      <c r="AV792" t="s">
        <v>6200</v>
      </c>
      <c r="AW792" t="s">
        <v>95</v>
      </c>
      <c r="AX792" t="s">
        <v>96</v>
      </c>
      <c r="AZ792" t="s">
        <v>6201</v>
      </c>
      <c r="BB792" t="s">
        <v>6202</v>
      </c>
      <c r="BC792" t="s">
        <v>119</v>
      </c>
      <c r="BD792" t="s">
        <v>100</v>
      </c>
      <c r="BE792" t="s">
        <v>74</v>
      </c>
      <c r="BF792" t="s">
        <v>101</v>
      </c>
      <c r="BI792" t="s">
        <v>72</v>
      </c>
      <c r="BJ792" t="s">
        <v>74</v>
      </c>
    </row>
    <row r="793" spans="1:62" x14ac:dyDescent="0.25">
      <c r="A793" s="5">
        <f>COUNTIF($B$1:B793,REPORTE!$C$3)</f>
        <v>1</v>
      </c>
      <c r="B793" s="3">
        <v>201475</v>
      </c>
      <c r="C793" t="s">
        <v>59</v>
      </c>
      <c r="D793" t="s">
        <v>60</v>
      </c>
      <c r="E793" t="s">
        <v>61</v>
      </c>
      <c r="F793" t="s">
        <v>1701</v>
      </c>
      <c r="G793" t="s">
        <v>4006</v>
      </c>
      <c r="H793" t="s">
        <v>120</v>
      </c>
      <c r="I793" t="s">
        <v>65</v>
      </c>
      <c r="J793" t="s">
        <v>1881</v>
      </c>
      <c r="K793" t="s">
        <v>6156</v>
      </c>
      <c r="L793" t="s">
        <v>6157</v>
      </c>
      <c r="M793" t="s">
        <v>6158</v>
      </c>
      <c r="N793" t="s">
        <v>70</v>
      </c>
      <c r="O793" t="s">
        <v>6159</v>
      </c>
      <c r="P793" t="s">
        <v>72</v>
      </c>
      <c r="Q793" t="s">
        <v>6203</v>
      </c>
      <c r="R793" t="s">
        <v>74</v>
      </c>
      <c r="S793" t="s">
        <v>75</v>
      </c>
      <c r="T793" t="s">
        <v>75</v>
      </c>
      <c r="U793" t="s">
        <v>160</v>
      </c>
      <c r="V793" t="s">
        <v>77</v>
      </c>
      <c r="W793" t="s">
        <v>6204</v>
      </c>
      <c r="X793" t="s">
        <v>181</v>
      </c>
      <c r="Y793" t="s">
        <v>143</v>
      </c>
      <c r="Z793" t="s">
        <v>81</v>
      </c>
      <c r="AA793" t="s">
        <v>866</v>
      </c>
      <c r="AB793" s="1">
        <v>44999</v>
      </c>
      <c r="AC793" s="1">
        <v>45030</v>
      </c>
      <c r="AD793" t="s">
        <v>83</v>
      </c>
      <c r="AE793" t="s">
        <v>84</v>
      </c>
      <c r="AF793" t="s">
        <v>100</v>
      </c>
      <c r="AG793" s="3">
        <v>23980469</v>
      </c>
      <c r="AH793" t="s">
        <v>6205</v>
      </c>
      <c r="AI793" s="1">
        <v>27732</v>
      </c>
      <c r="AJ793" t="s">
        <v>111</v>
      </c>
      <c r="AK793" t="s">
        <v>6206</v>
      </c>
      <c r="AL793" t="s">
        <v>2185</v>
      </c>
      <c r="AM793" t="s">
        <v>6207</v>
      </c>
      <c r="AN793" t="str">
        <f t="shared" si="14"/>
        <v>ACHATA VARGAS YANET TORIBIA</v>
      </c>
      <c r="AO793" t="s">
        <v>92</v>
      </c>
      <c r="AP793" t="s">
        <v>100</v>
      </c>
      <c r="AQ793" t="s">
        <v>119</v>
      </c>
      <c r="AR793" t="s">
        <v>92</v>
      </c>
      <c r="AS793" t="s">
        <v>119</v>
      </c>
      <c r="AT793" t="s">
        <v>100</v>
      </c>
      <c r="AU793" t="s">
        <v>100</v>
      </c>
      <c r="AV793" t="s">
        <v>119</v>
      </c>
      <c r="AW793" t="s">
        <v>95</v>
      </c>
      <c r="AX793" t="s">
        <v>136</v>
      </c>
      <c r="AZ793" t="s">
        <v>119</v>
      </c>
      <c r="BB793" t="s">
        <v>6208</v>
      </c>
      <c r="BC793" t="s">
        <v>119</v>
      </c>
      <c r="BD793" t="s">
        <v>100</v>
      </c>
      <c r="BE793" t="s">
        <v>74</v>
      </c>
      <c r="BF793" t="s">
        <v>74</v>
      </c>
      <c r="BI793" t="s">
        <v>72</v>
      </c>
      <c r="BJ793" t="s">
        <v>74</v>
      </c>
    </row>
    <row r="794" spans="1:62" x14ac:dyDescent="0.25">
      <c r="A794" s="5">
        <f>COUNTIF($B$1:B794,REPORTE!$C$3)</f>
        <v>1</v>
      </c>
      <c r="B794" s="3">
        <v>201475</v>
      </c>
      <c r="C794" t="s">
        <v>59</v>
      </c>
      <c r="D794" t="s">
        <v>60</v>
      </c>
      <c r="E794" t="s">
        <v>61</v>
      </c>
      <c r="F794" t="s">
        <v>1701</v>
      </c>
      <c r="G794" t="s">
        <v>4006</v>
      </c>
      <c r="H794" t="s">
        <v>120</v>
      </c>
      <c r="I794" t="s">
        <v>65</v>
      </c>
      <c r="J794" t="s">
        <v>1881</v>
      </c>
      <c r="K794" t="s">
        <v>6156</v>
      </c>
      <c r="L794" t="s">
        <v>6157</v>
      </c>
      <c r="M794" t="s">
        <v>6158</v>
      </c>
      <c r="N794" t="s">
        <v>70</v>
      </c>
      <c r="O794" t="s">
        <v>6159</v>
      </c>
      <c r="P794" t="s">
        <v>72</v>
      </c>
      <c r="Q794" t="s">
        <v>6203</v>
      </c>
      <c r="R794" t="s">
        <v>74</v>
      </c>
      <c r="S794" t="s">
        <v>75</v>
      </c>
      <c r="T794" t="s">
        <v>75</v>
      </c>
      <c r="U794" t="s">
        <v>160</v>
      </c>
      <c r="V794" t="s">
        <v>141</v>
      </c>
      <c r="W794" t="s">
        <v>6209</v>
      </c>
      <c r="X794" t="s">
        <v>74</v>
      </c>
      <c r="Y794" t="s">
        <v>143</v>
      </c>
      <c r="Z794" t="s">
        <v>81</v>
      </c>
      <c r="AA794" t="s">
        <v>82</v>
      </c>
      <c r="AB794" s="1">
        <v>44999</v>
      </c>
      <c r="AC794" s="1">
        <v>45030</v>
      </c>
      <c r="AD794" t="s">
        <v>207</v>
      </c>
      <c r="AE794" t="s">
        <v>146</v>
      </c>
      <c r="AF794" t="s">
        <v>100</v>
      </c>
      <c r="AG794" s="3">
        <v>41851459</v>
      </c>
      <c r="AH794" t="s">
        <v>6210</v>
      </c>
      <c r="AI794" s="1">
        <v>30321</v>
      </c>
      <c r="AJ794" t="s">
        <v>111</v>
      </c>
      <c r="AK794" t="s">
        <v>264</v>
      </c>
      <c r="AL794" t="s">
        <v>1353</v>
      </c>
      <c r="AM794" t="s">
        <v>3405</v>
      </c>
      <c r="AN794" t="str">
        <f t="shared" si="14"/>
        <v>QUISPE LEON ALICIA</v>
      </c>
      <c r="AO794" t="s">
        <v>90</v>
      </c>
      <c r="AP794" s="1">
        <v>2</v>
      </c>
      <c r="AQ794" t="s">
        <v>119</v>
      </c>
      <c r="AR794" t="s">
        <v>150</v>
      </c>
      <c r="AS794" t="s">
        <v>101</v>
      </c>
      <c r="AT794" s="1">
        <v>2</v>
      </c>
      <c r="AU794" s="1">
        <v>2</v>
      </c>
      <c r="AV794" t="s">
        <v>94</v>
      </c>
      <c r="AW794" t="s">
        <v>6211</v>
      </c>
      <c r="AX794" t="s">
        <v>200</v>
      </c>
      <c r="AY794" t="s">
        <v>153</v>
      </c>
      <c r="AZ794" t="s">
        <v>201</v>
      </c>
      <c r="BA794" t="s">
        <v>155</v>
      </c>
      <c r="BB794" t="s">
        <v>6212</v>
      </c>
      <c r="BC794" t="s">
        <v>6213</v>
      </c>
      <c r="BD794" s="1">
        <v>45020</v>
      </c>
      <c r="BE794" t="s">
        <v>6214</v>
      </c>
      <c r="BF794" t="s">
        <v>74</v>
      </c>
      <c r="BI794" t="s">
        <v>72</v>
      </c>
      <c r="BJ794" t="s">
        <v>74</v>
      </c>
    </row>
    <row r="795" spans="1:62" x14ac:dyDescent="0.25">
      <c r="A795" s="5">
        <f>COUNTIF($B$1:B795,REPORTE!$C$3)</f>
        <v>1</v>
      </c>
      <c r="B795" s="3">
        <v>201475</v>
      </c>
      <c r="C795" t="s">
        <v>59</v>
      </c>
      <c r="D795" t="s">
        <v>60</v>
      </c>
      <c r="E795" t="s">
        <v>61</v>
      </c>
      <c r="F795" t="s">
        <v>1701</v>
      </c>
      <c r="G795" t="s">
        <v>4006</v>
      </c>
      <c r="H795" t="s">
        <v>120</v>
      </c>
      <c r="I795" t="s">
        <v>65</v>
      </c>
      <c r="J795" t="s">
        <v>1881</v>
      </c>
      <c r="K795" t="s">
        <v>6156</v>
      </c>
      <c r="L795" t="s">
        <v>6157</v>
      </c>
      <c r="M795" t="s">
        <v>6158</v>
      </c>
      <c r="N795" t="s">
        <v>70</v>
      </c>
      <c r="O795" t="s">
        <v>6159</v>
      </c>
      <c r="P795" t="s">
        <v>72</v>
      </c>
      <c r="Q795" t="s">
        <v>6215</v>
      </c>
      <c r="R795" t="s">
        <v>74</v>
      </c>
      <c r="S795" t="s">
        <v>75</v>
      </c>
      <c r="T795" t="s">
        <v>75</v>
      </c>
      <c r="U795" t="s">
        <v>160</v>
      </c>
      <c r="V795" t="s">
        <v>77</v>
      </c>
      <c r="W795" t="s">
        <v>6216</v>
      </c>
      <c r="X795" t="s">
        <v>407</v>
      </c>
      <c r="Y795" t="s">
        <v>408</v>
      </c>
      <c r="Z795" t="s">
        <v>81</v>
      </c>
      <c r="AA795" t="s">
        <v>82</v>
      </c>
      <c r="AD795" t="s">
        <v>83</v>
      </c>
      <c r="AE795" t="s">
        <v>84</v>
      </c>
      <c r="AF795" s="1">
        <v>40603</v>
      </c>
      <c r="AG795" s="3">
        <v>24710315</v>
      </c>
      <c r="AH795" t="s">
        <v>6217</v>
      </c>
      <c r="AI795" s="1">
        <v>25985</v>
      </c>
      <c r="AJ795" t="s">
        <v>111</v>
      </c>
      <c r="AK795" t="s">
        <v>264</v>
      </c>
      <c r="AL795" t="s">
        <v>264</v>
      </c>
      <c r="AM795" t="s">
        <v>6218</v>
      </c>
      <c r="AN795" t="str">
        <f t="shared" si="14"/>
        <v>QUISPE QUISPE MAXIMILIANA</v>
      </c>
      <c r="AO795" t="s">
        <v>166</v>
      </c>
      <c r="AP795" t="s">
        <v>100</v>
      </c>
      <c r="AQ795" t="s">
        <v>101</v>
      </c>
      <c r="AR795" t="s">
        <v>197</v>
      </c>
      <c r="AS795" t="s">
        <v>6219</v>
      </c>
      <c r="AT795" s="1">
        <v>35280</v>
      </c>
      <c r="AU795" t="s">
        <v>100</v>
      </c>
      <c r="AV795" t="s">
        <v>94</v>
      </c>
      <c r="AW795" t="s">
        <v>95</v>
      </c>
      <c r="AX795" t="s">
        <v>96</v>
      </c>
      <c r="AZ795" t="s">
        <v>6220</v>
      </c>
      <c r="BB795" t="s">
        <v>6221</v>
      </c>
      <c r="BC795" t="s">
        <v>119</v>
      </c>
      <c r="BD795" t="s">
        <v>100</v>
      </c>
      <c r="BE795" t="s">
        <v>74</v>
      </c>
      <c r="BF795" t="s">
        <v>101</v>
      </c>
      <c r="BI795" t="s">
        <v>72</v>
      </c>
      <c r="BJ795" t="s">
        <v>74</v>
      </c>
    </row>
    <row r="796" spans="1:62" x14ac:dyDescent="0.25">
      <c r="A796" s="5">
        <f>COUNTIF($B$1:B796,REPORTE!$C$3)</f>
        <v>1</v>
      </c>
      <c r="B796" s="3">
        <v>201475</v>
      </c>
      <c r="C796" t="s">
        <v>59</v>
      </c>
      <c r="D796" t="s">
        <v>60</v>
      </c>
      <c r="E796" t="s">
        <v>61</v>
      </c>
      <c r="F796" t="s">
        <v>1701</v>
      </c>
      <c r="G796" t="s">
        <v>4006</v>
      </c>
      <c r="H796" t="s">
        <v>120</v>
      </c>
      <c r="I796" t="s">
        <v>65</v>
      </c>
      <c r="J796" t="s">
        <v>1881</v>
      </c>
      <c r="K796" t="s">
        <v>6156</v>
      </c>
      <c r="L796" t="s">
        <v>6157</v>
      </c>
      <c r="M796" t="s">
        <v>6158</v>
      </c>
      <c r="N796" t="s">
        <v>70</v>
      </c>
      <c r="O796" t="s">
        <v>6159</v>
      </c>
      <c r="P796" t="s">
        <v>72</v>
      </c>
      <c r="Q796" t="s">
        <v>6222</v>
      </c>
      <c r="R796" t="s">
        <v>74</v>
      </c>
      <c r="S796" t="s">
        <v>75</v>
      </c>
      <c r="T796" t="s">
        <v>75</v>
      </c>
      <c r="U796" t="s">
        <v>160</v>
      </c>
      <c r="V796" t="s">
        <v>141</v>
      </c>
      <c r="W796" t="s">
        <v>6223</v>
      </c>
      <c r="X796" t="s">
        <v>74</v>
      </c>
      <c r="Y796" t="s">
        <v>143</v>
      </c>
      <c r="Z796" t="s">
        <v>81</v>
      </c>
      <c r="AA796" t="s">
        <v>82</v>
      </c>
      <c r="AB796" s="1">
        <v>44986</v>
      </c>
      <c r="AC796" s="1">
        <v>45291</v>
      </c>
      <c r="AD796" t="s">
        <v>207</v>
      </c>
      <c r="AE796" t="s">
        <v>146</v>
      </c>
      <c r="AF796" t="s">
        <v>100</v>
      </c>
      <c r="AG796" s="3">
        <v>45205243</v>
      </c>
      <c r="AH796" t="s">
        <v>6224</v>
      </c>
      <c r="AI796" s="1">
        <v>32327</v>
      </c>
      <c r="AJ796" t="s">
        <v>111</v>
      </c>
      <c r="AK796" t="s">
        <v>427</v>
      </c>
      <c r="AL796" t="s">
        <v>2437</v>
      </c>
      <c r="AM796" t="s">
        <v>6225</v>
      </c>
      <c r="AN796" t="str">
        <f t="shared" si="14"/>
        <v>CCAHUANA MOSCOSO EDIT YANCARLA</v>
      </c>
      <c r="AO796" t="s">
        <v>166</v>
      </c>
      <c r="AP796" s="1">
        <v>2</v>
      </c>
      <c r="AQ796" t="s">
        <v>119</v>
      </c>
      <c r="AR796" t="s">
        <v>279</v>
      </c>
      <c r="AS796" t="s">
        <v>6226</v>
      </c>
      <c r="AT796" s="1">
        <v>42384</v>
      </c>
      <c r="AU796" s="1">
        <v>42384</v>
      </c>
      <c r="AV796" t="s">
        <v>296</v>
      </c>
      <c r="AW796" t="s">
        <v>74</v>
      </c>
      <c r="AX796" t="s">
        <v>152</v>
      </c>
      <c r="AY796" t="s">
        <v>153</v>
      </c>
      <c r="AZ796" t="s">
        <v>1093</v>
      </c>
      <c r="BA796" t="s">
        <v>155</v>
      </c>
      <c r="BB796" t="s">
        <v>6227</v>
      </c>
      <c r="BC796" t="s">
        <v>6228</v>
      </c>
      <c r="BD796" s="1">
        <v>44971</v>
      </c>
      <c r="BE796" t="s">
        <v>6229</v>
      </c>
      <c r="BF796" t="s">
        <v>74</v>
      </c>
      <c r="BI796" t="s">
        <v>72</v>
      </c>
      <c r="BJ796" t="s">
        <v>74</v>
      </c>
    </row>
    <row r="797" spans="1:62" x14ac:dyDescent="0.25">
      <c r="A797" s="5">
        <f>COUNTIF($B$1:B797,REPORTE!$C$3)</f>
        <v>1</v>
      </c>
      <c r="B797" s="3">
        <v>201475</v>
      </c>
      <c r="C797" t="s">
        <v>59</v>
      </c>
      <c r="D797" t="s">
        <v>60</v>
      </c>
      <c r="E797" t="s">
        <v>61</v>
      </c>
      <c r="F797" t="s">
        <v>1701</v>
      </c>
      <c r="G797" t="s">
        <v>4006</v>
      </c>
      <c r="H797" t="s">
        <v>120</v>
      </c>
      <c r="I797" t="s">
        <v>65</v>
      </c>
      <c r="J797" t="s">
        <v>1881</v>
      </c>
      <c r="K797" t="s">
        <v>6156</v>
      </c>
      <c r="L797" t="s">
        <v>6157</v>
      </c>
      <c r="M797" t="s">
        <v>6158</v>
      </c>
      <c r="N797" t="s">
        <v>70</v>
      </c>
      <c r="O797" t="s">
        <v>6159</v>
      </c>
      <c r="P797" t="s">
        <v>72</v>
      </c>
      <c r="Q797" t="s">
        <v>6230</v>
      </c>
      <c r="R797" t="s">
        <v>74</v>
      </c>
      <c r="S797" t="s">
        <v>75</v>
      </c>
      <c r="T797" t="s">
        <v>75</v>
      </c>
      <c r="U797" t="s">
        <v>160</v>
      </c>
      <c r="V797" t="s">
        <v>77</v>
      </c>
      <c r="W797" t="s">
        <v>6231</v>
      </c>
      <c r="X797" t="s">
        <v>181</v>
      </c>
      <c r="Y797" t="s">
        <v>143</v>
      </c>
      <c r="Z797" t="s">
        <v>81</v>
      </c>
      <c r="AA797" t="s">
        <v>82</v>
      </c>
      <c r="AD797" t="s">
        <v>83</v>
      </c>
      <c r="AE797" t="s">
        <v>84</v>
      </c>
      <c r="AF797" s="1">
        <v>36526</v>
      </c>
      <c r="AG797" s="3">
        <v>24672706</v>
      </c>
      <c r="AH797" t="s">
        <v>6232</v>
      </c>
      <c r="AI797" s="1">
        <v>24388</v>
      </c>
      <c r="AJ797" t="s">
        <v>86</v>
      </c>
      <c r="AK797" t="s">
        <v>6233</v>
      </c>
      <c r="AL797" t="s">
        <v>1125</v>
      </c>
      <c r="AM797" t="s">
        <v>5403</v>
      </c>
      <c r="AN797" t="str">
        <f t="shared" si="14"/>
        <v>COLCA LAURA JUAN CARLOS</v>
      </c>
      <c r="AO797" t="s">
        <v>92</v>
      </c>
      <c r="AP797" t="s">
        <v>100</v>
      </c>
      <c r="AQ797" t="s">
        <v>119</v>
      </c>
      <c r="AR797" t="s">
        <v>92</v>
      </c>
      <c r="AS797" t="s">
        <v>6234</v>
      </c>
      <c r="AT797" t="s">
        <v>100</v>
      </c>
      <c r="AU797" t="s">
        <v>100</v>
      </c>
      <c r="AV797" t="s">
        <v>119</v>
      </c>
      <c r="AW797" t="s">
        <v>95</v>
      </c>
      <c r="AX797" t="s">
        <v>136</v>
      </c>
      <c r="AZ797" t="s">
        <v>119</v>
      </c>
      <c r="BB797" t="s">
        <v>6235</v>
      </c>
      <c r="BC797" t="s">
        <v>119</v>
      </c>
      <c r="BD797" t="s">
        <v>100</v>
      </c>
      <c r="BE797" t="s">
        <v>74</v>
      </c>
      <c r="BF797" t="s">
        <v>101</v>
      </c>
      <c r="BI797" t="s">
        <v>72</v>
      </c>
      <c r="BJ797" t="s">
        <v>74</v>
      </c>
    </row>
    <row r="798" spans="1:62" x14ac:dyDescent="0.25">
      <c r="A798" s="5">
        <f>COUNTIF($B$1:B798,REPORTE!$C$3)</f>
        <v>1</v>
      </c>
      <c r="B798" s="3">
        <v>201475</v>
      </c>
      <c r="C798" t="s">
        <v>59</v>
      </c>
      <c r="D798" t="s">
        <v>60</v>
      </c>
      <c r="E798" t="s">
        <v>61</v>
      </c>
      <c r="F798" t="s">
        <v>1701</v>
      </c>
      <c r="G798" t="s">
        <v>4006</v>
      </c>
      <c r="H798" t="s">
        <v>120</v>
      </c>
      <c r="I798" t="s">
        <v>65</v>
      </c>
      <c r="J798" t="s">
        <v>1881</v>
      </c>
      <c r="K798" t="s">
        <v>6156</v>
      </c>
      <c r="L798" t="s">
        <v>6157</v>
      </c>
      <c r="M798" t="s">
        <v>6158</v>
      </c>
      <c r="N798" t="s">
        <v>70</v>
      </c>
      <c r="O798" t="s">
        <v>6159</v>
      </c>
      <c r="P798" t="s">
        <v>72</v>
      </c>
      <c r="Q798" t="s">
        <v>6236</v>
      </c>
      <c r="R798" t="s">
        <v>74</v>
      </c>
      <c r="S798" t="s">
        <v>75</v>
      </c>
      <c r="T798" t="s">
        <v>75</v>
      </c>
      <c r="U798" t="s">
        <v>160</v>
      </c>
      <c r="V798" t="s">
        <v>77</v>
      </c>
      <c r="W798" t="s">
        <v>689</v>
      </c>
      <c r="X798" t="s">
        <v>79</v>
      </c>
      <c r="Y798" t="s">
        <v>80</v>
      </c>
      <c r="Z798" t="s">
        <v>81</v>
      </c>
      <c r="AA798" t="s">
        <v>2791</v>
      </c>
      <c r="AB798" s="1">
        <v>44927</v>
      </c>
      <c r="AC798" s="1">
        <v>46387</v>
      </c>
      <c r="AD798" t="s">
        <v>83</v>
      </c>
      <c r="AE798" t="s">
        <v>84</v>
      </c>
      <c r="AF798" s="1">
        <v>43891</v>
      </c>
      <c r="AG798" s="3">
        <v>24663020</v>
      </c>
      <c r="AH798" t="s">
        <v>4307</v>
      </c>
      <c r="AI798" s="1">
        <v>23387</v>
      </c>
      <c r="AJ798" t="s">
        <v>111</v>
      </c>
      <c r="AK798" t="s">
        <v>714</v>
      </c>
      <c r="AL798" t="s">
        <v>3727</v>
      </c>
      <c r="AM798" t="s">
        <v>6237</v>
      </c>
      <c r="AN798" t="str">
        <f t="shared" si="14"/>
        <v>CHALLCO INCA MODESTA</v>
      </c>
      <c r="AO798" t="s">
        <v>90</v>
      </c>
      <c r="AP798" s="1">
        <v>42792</v>
      </c>
      <c r="AQ798" t="s">
        <v>6238</v>
      </c>
      <c r="AR798" t="s">
        <v>92</v>
      </c>
      <c r="AS798" t="s">
        <v>4473</v>
      </c>
      <c r="AT798" s="1">
        <v>35046</v>
      </c>
      <c r="AU798" s="1">
        <v>35046</v>
      </c>
      <c r="AV798" t="s">
        <v>6239</v>
      </c>
      <c r="AW798" t="s">
        <v>95</v>
      </c>
      <c r="AX798" t="s">
        <v>152</v>
      </c>
      <c r="AY798" t="s">
        <v>153</v>
      </c>
      <c r="AZ798" t="s">
        <v>1679</v>
      </c>
      <c r="BA798" t="s">
        <v>661</v>
      </c>
      <c r="BB798" t="s">
        <v>6240</v>
      </c>
      <c r="BC798" t="s">
        <v>119</v>
      </c>
      <c r="BD798" t="s">
        <v>100</v>
      </c>
      <c r="BE798" t="s">
        <v>74</v>
      </c>
      <c r="BF798" t="s">
        <v>74</v>
      </c>
      <c r="BI798" t="s">
        <v>72</v>
      </c>
      <c r="BJ798" t="s">
        <v>74</v>
      </c>
    </row>
    <row r="799" spans="1:62" x14ac:dyDescent="0.25">
      <c r="A799" s="5">
        <f>COUNTIF($B$1:B799,REPORTE!$C$3)</f>
        <v>1</v>
      </c>
      <c r="B799" s="3">
        <v>201475</v>
      </c>
      <c r="C799" t="s">
        <v>59</v>
      </c>
      <c r="D799" t="s">
        <v>60</v>
      </c>
      <c r="E799" t="s">
        <v>61</v>
      </c>
      <c r="F799" t="s">
        <v>1701</v>
      </c>
      <c r="G799" t="s">
        <v>4006</v>
      </c>
      <c r="H799" t="s">
        <v>120</v>
      </c>
      <c r="I799" t="s">
        <v>65</v>
      </c>
      <c r="J799" t="s">
        <v>1881</v>
      </c>
      <c r="K799" t="s">
        <v>6156</v>
      </c>
      <c r="L799" t="s">
        <v>6157</v>
      </c>
      <c r="M799" t="s">
        <v>6158</v>
      </c>
      <c r="N799" t="s">
        <v>70</v>
      </c>
      <c r="O799" t="s">
        <v>6159</v>
      </c>
      <c r="P799" t="s">
        <v>72</v>
      </c>
      <c r="Q799" t="s">
        <v>6236</v>
      </c>
      <c r="R799" t="s">
        <v>74</v>
      </c>
      <c r="S799" t="s">
        <v>75</v>
      </c>
      <c r="T799" t="s">
        <v>75</v>
      </c>
      <c r="U799" t="s">
        <v>160</v>
      </c>
      <c r="V799" t="s">
        <v>141</v>
      </c>
      <c r="W799" t="s">
        <v>6241</v>
      </c>
      <c r="X799" t="s">
        <v>74</v>
      </c>
      <c r="Y799" t="s">
        <v>143</v>
      </c>
      <c r="Z799" t="s">
        <v>81</v>
      </c>
      <c r="AA799" t="s">
        <v>82</v>
      </c>
      <c r="AB799" s="1">
        <v>44986</v>
      </c>
      <c r="AC799" s="1">
        <v>45291</v>
      </c>
      <c r="AD799" t="s">
        <v>207</v>
      </c>
      <c r="AE799" t="s">
        <v>146</v>
      </c>
      <c r="AF799" t="s">
        <v>100</v>
      </c>
      <c r="AG799" s="3">
        <v>40343696</v>
      </c>
      <c r="AH799" t="s">
        <v>6242</v>
      </c>
      <c r="AI799" s="1">
        <v>29148</v>
      </c>
      <c r="AJ799" t="s">
        <v>111</v>
      </c>
      <c r="AK799" t="s">
        <v>842</v>
      </c>
      <c r="AL799" t="s">
        <v>428</v>
      </c>
      <c r="AM799" t="s">
        <v>397</v>
      </c>
      <c r="AN799" t="str">
        <f t="shared" si="14"/>
        <v>CONDORI HUILLCA HILDA</v>
      </c>
      <c r="AO799" t="s">
        <v>166</v>
      </c>
      <c r="AP799" s="1">
        <v>37908</v>
      </c>
      <c r="AQ799" t="s">
        <v>6243</v>
      </c>
      <c r="AR799" t="s">
        <v>212</v>
      </c>
      <c r="AS799" t="s">
        <v>6244</v>
      </c>
      <c r="AT799" s="1">
        <v>37908</v>
      </c>
      <c r="AU799" s="1">
        <v>37908</v>
      </c>
      <c r="AV799" t="s">
        <v>94</v>
      </c>
      <c r="AW799" t="s">
        <v>6245</v>
      </c>
      <c r="AX799" t="s">
        <v>200</v>
      </c>
      <c r="AY799" t="s">
        <v>153</v>
      </c>
      <c r="AZ799" t="s">
        <v>201</v>
      </c>
      <c r="BA799" t="s">
        <v>155</v>
      </c>
      <c r="BB799" t="s">
        <v>6246</v>
      </c>
      <c r="BC799" t="s">
        <v>6247</v>
      </c>
      <c r="BD799" s="1">
        <v>44971</v>
      </c>
      <c r="BE799" t="s">
        <v>6248</v>
      </c>
      <c r="BF799" t="s">
        <v>74</v>
      </c>
      <c r="BI799" t="s">
        <v>72</v>
      </c>
      <c r="BJ799" t="s">
        <v>74</v>
      </c>
    </row>
    <row r="800" spans="1:62" x14ac:dyDescent="0.25">
      <c r="A800" s="5">
        <f>COUNTIF($B$1:B800,REPORTE!$C$3)</f>
        <v>1</v>
      </c>
      <c r="B800" s="3">
        <v>201475</v>
      </c>
      <c r="C800" t="s">
        <v>59</v>
      </c>
      <c r="D800" t="s">
        <v>60</v>
      </c>
      <c r="E800" t="s">
        <v>61</v>
      </c>
      <c r="F800" t="s">
        <v>1701</v>
      </c>
      <c r="G800" t="s">
        <v>4006</v>
      </c>
      <c r="H800" t="s">
        <v>120</v>
      </c>
      <c r="I800" t="s">
        <v>65</v>
      </c>
      <c r="J800" t="s">
        <v>1881</v>
      </c>
      <c r="K800" t="s">
        <v>6156</v>
      </c>
      <c r="L800" t="s">
        <v>6157</v>
      </c>
      <c r="M800" t="s">
        <v>6158</v>
      </c>
      <c r="N800" t="s">
        <v>70</v>
      </c>
      <c r="O800" t="s">
        <v>6159</v>
      </c>
      <c r="P800" t="s">
        <v>72</v>
      </c>
      <c r="Q800" t="s">
        <v>6249</v>
      </c>
      <c r="R800" t="s">
        <v>74</v>
      </c>
      <c r="S800" t="s">
        <v>75</v>
      </c>
      <c r="T800" t="s">
        <v>75</v>
      </c>
      <c r="U800" t="s">
        <v>160</v>
      </c>
      <c r="V800" t="s">
        <v>77</v>
      </c>
      <c r="W800" t="s">
        <v>689</v>
      </c>
      <c r="X800" t="s">
        <v>181</v>
      </c>
      <c r="Y800" t="s">
        <v>143</v>
      </c>
      <c r="Z800" t="s">
        <v>81</v>
      </c>
      <c r="AA800" t="s">
        <v>82</v>
      </c>
      <c r="AD800" t="s">
        <v>83</v>
      </c>
      <c r="AE800" t="s">
        <v>84</v>
      </c>
      <c r="AF800" s="1">
        <v>36526</v>
      </c>
      <c r="AG800" s="3">
        <v>24699609</v>
      </c>
      <c r="AH800" t="s">
        <v>6250</v>
      </c>
      <c r="AI800" s="1">
        <v>21433</v>
      </c>
      <c r="AJ800" t="s">
        <v>86</v>
      </c>
      <c r="AK800" t="s">
        <v>1889</v>
      </c>
      <c r="AL800" t="s">
        <v>2973</v>
      </c>
      <c r="AM800" t="s">
        <v>6251</v>
      </c>
      <c r="AN800" t="str">
        <f t="shared" si="14"/>
        <v>ARAOZ DUEÑAS JUSTINIANO</v>
      </c>
      <c r="AO800" t="s">
        <v>92</v>
      </c>
      <c r="AP800" t="s">
        <v>100</v>
      </c>
      <c r="AQ800" t="s">
        <v>119</v>
      </c>
      <c r="AR800" t="s">
        <v>92</v>
      </c>
      <c r="AS800" t="s">
        <v>101</v>
      </c>
      <c r="AT800" t="s">
        <v>100</v>
      </c>
      <c r="AU800" t="s">
        <v>100</v>
      </c>
      <c r="AV800" t="s">
        <v>119</v>
      </c>
      <c r="AW800" t="s">
        <v>95</v>
      </c>
      <c r="AX800" t="s">
        <v>136</v>
      </c>
      <c r="AZ800" t="s">
        <v>119</v>
      </c>
      <c r="BB800" t="s">
        <v>6252</v>
      </c>
      <c r="BC800" t="s">
        <v>119</v>
      </c>
      <c r="BD800" t="s">
        <v>100</v>
      </c>
      <c r="BE800" t="s">
        <v>74</v>
      </c>
      <c r="BF800" t="s">
        <v>101</v>
      </c>
      <c r="BI800" t="s">
        <v>72</v>
      </c>
      <c r="BJ800" t="s">
        <v>74</v>
      </c>
    </row>
    <row r="801" spans="1:62" x14ac:dyDescent="0.25">
      <c r="A801" s="5">
        <f>COUNTIF($B$1:B801,REPORTE!$C$3)</f>
        <v>1</v>
      </c>
      <c r="B801" s="3">
        <v>201475</v>
      </c>
      <c r="C801" t="s">
        <v>59</v>
      </c>
      <c r="D801" t="s">
        <v>60</v>
      </c>
      <c r="E801" t="s">
        <v>61</v>
      </c>
      <c r="F801" t="s">
        <v>1701</v>
      </c>
      <c r="G801" t="s">
        <v>4006</v>
      </c>
      <c r="H801" t="s">
        <v>120</v>
      </c>
      <c r="I801" t="s">
        <v>65</v>
      </c>
      <c r="J801" t="s">
        <v>1881</v>
      </c>
      <c r="K801" t="s">
        <v>6156</v>
      </c>
      <c r="L801" t="s">
        <v>6157</v>
      </c>
      <c r="M801" t="s">
        <v>6158</v>
      </c>
      <c r="N801" t="s">
        <v>70</v>
      </c>
      <c r="O801" t="s">
        <v>6159</v>
      </c>
      <c r="P801" t="s">
        <v>72</v>
      </c>
      <c r="Q801" t="s">
        <v>6253</v>
      </c>
      <c r="R801" t="s">
        <v>74</v>
      </c>
      <c r="S801" t="s">
        <v>75</v>
      </c>
      <c r="T801" t="s">
        <v>75</v>
      </c>
      <c r="U801" t="s">
        <v>160</v>
      </c>
      <c r="V801" t="s">
        <v>77</v>
      </c>
      <c r="W801" t="s">
        <v>689</v>
      </c>
      <c r="X801" t="s">
        <v>79</v>
      </c>
      <c r="Y801" t="s">
        <v>80</v>
      </c>
      <c r="Z801" t="s">
        <v>81</v>
      </c>
      <c r="AA801" t="s">
        <v>82</v>
      </c>
      <c r="AD801" t="s">
        <v>83</v>
      </c>
      <c r="AE801" t="s">
        <v>84</v>
      </c>
      <c r="AF801" s="1">
        <v>36526</v>
      </c>
      <c r="AG801" s="3">
        <v>24663549</v>
      </c>
      <c r="AH801" t="s">
        <v>6254</v>
      </c>
      <c r="AI801" s="1">
        <v>23494</v>
      </c>
      <c r="AJ801" t="s">
        <v>86</v>
      </c>
      <c r="AK801" t="s">
        <v>4066</v>
      </c>
      <c r="AL801" t="s">
        <v>3255</v>
      </c>
      <c r="AM801" t="s">
        <v>6255</v>
      </c>
      <c r="AN801" t="str">
        <f t="shared" si="14"/>
        <v>BARRIOS VALER JORGE PEDRO</v>
      </c>
      <c r="AO801" t="s">
        <v>92</v>
      </c>
      <c r="AP801" t="s">
        <v>100</v>
      </c>
      <c r="AQ801" t="s">
        <v>119</v>
      </c>
      <c r="AR801" t="s">
        <v>92</v>
      </c>
      <c r="AS801" t="s">
        <v>119</v>
      </c>
      <c r="AT801" t="s">
        <v>100</v>
      </c>
      <c r="AU801" t="s">
        <v>100</v>
      </c>
      <c r="AV801" t="s">
        <v>119</v>
      </c>
      <c r="AW801" t="s">
        <v>95</v>
      </c>
      <c r="AX801" t="s">
        <v>136</v>
      </c>
      <c r="AZ801" t="s">
        <v>119</v>
      </c>
      <c r="BB801" t="s">
        <v>6256</v>
      </c>
      <c r="BC801" t="s">
        <v>119</v>
      </c>
      <c r="BD801" t="s">
        <v>100</v>
      </c>
      <c r="BE801" t="s">
        <v>74</v>
      </c>
      <c r="BF801" t="s">
        <v>101</v>
      </c>
      <c r="BI801" t="s">
        <v>72</v>
      </c>
      <c r="BJ801" t="s">
        <v>74</v>
      </c>
    </row>
    <row r="802" spans="1:62" x14ac:dyDescent="0.25">
      <c r="A802" s="5">
        <f>COUNTIF($B$1:B802,REPORTE!$C$3)</f>
        <v>1</v>
      </c>
      <c r="B802" s="3">
        <v>201475</v>
      </c>
      <c r="C802" t="s">
        <v>59</v>
      </c>
      <c r="D802" t="s">
        <v>60</v>
      </c>
      <c r="E802" t="s">
        <v>61</v>
      </c>
      <c r="F802" t="s">
        <v>1701</v>
      </c>
      <c r="G802" t="s">
        <v>4006</v>
      </c>
      <c r="H802" t="s">
        <v>120</v>
      </c>
      <c r="I802" t="s">
        <v>65</v>
      </c>
      <c r="J802" t="s">
        <v>1881</v>
      </c>
      <c r="K802" t="s">
        <v>6156</v>
      </c>
      <c r="L802" t="s">
        <v>6157</v>
      </c>
      <c r="M802" t="s">
        <v>6158</v>
      </c>
      <c r="N802" t="s">
        <v>70</v>
      </c>
      <c r="O802" t="s">
        <v>6159</v>
      </c>
      <c r="P802" t="s">
        <v>72</v>
      </c>
      <c r="Q802" t="s">
        <v>6257</v>
      </c>
      <c r="R802" t="s">
        <v>74</v>
      </c>
      <c r="S802" t="s">
        <v>75</v>
      </c>
      <c r="T802" t="s">
        <v>75</v>
      </c>
      <c r="U802" t="s">
        <v>160</v>
      </c>
      <c r="V802" t="s">
        <v>77</v>
      </c>
      <c r="W802" t="s">
        <v>6258</v>
      </c>
      <c r="X802" t="s">
        <v>79</v>
      </c>
      <c r="Y802" t="s">
        <v>80</v>
      </c>
      <c r="Z802" t="s">
        <v>81</v>
      </c>
      <c r="AA802" t="s">
        <v>82</v>
      </c>
      <c r="AD802" t="s">
        <v>83</v>
      </c>
      <c r="AE802" t="s">
        <v>84</v>
      </c>
      <c r="AF802" s="1">
        <v>42614</v>
      </c>
      <c r="AG802" s="3">
        <v>40110553</v>
      </c>
      <c r="AH802" t="s">
        <v>6259</v>
      </c>
      <c r="AI802" s="1">
        <v>26345</v>
      </c>
      <c r="AJ802" t="s">
        <v>111</v>
      </c>
      <c r="AK802" t="s">
        <v>653</v>
      </c>
      <c r="AL802" t="s">
        <v>369</v>
      </c>
      <c r="AM802" t="s">
        <v>6260</v>
      </c>
      <c r="AN802" t="str">
        <f t="shared" si="14"/>
        <v>CONDE APARICIO DIANET</v>
      </c>
      <c r="AO802" t="s">
        <v>166</v>
      </c>
      <c r="AP802" s="1">
        <v>36188</v>
      </c>
      <c r="AQ802" t="s">
        <v>6261</v>
      </c>
      <c r="AR802" t="s">
        <v>348</v>
      </c>
      <c r="AS802" t="s">
        <v>6262</v>
      </c>
      <c r="AT802" s="1">
        <v>36188</v>
      </c>
      <c r="AU802" s="1">
        <v>36188</v>
      </c>
      <c r="AV802" t="s">
        <v>116</v>
      </c>
      <c r="AW802" t="s">
        <v>95</v>
      </c>
      <c r="AX802" t="s">
        <v>96</v>
      </c>
      <c r="AZ802" t="s">
        <v>6263</v>
      </c>
      <c r="BB802" t="s">
        <v>6264</v>
      </c>
      <c r="BC802" t="s">
        <v>119</v>
      </c>
      <c r="BD802" t="s">
        <v>100</v>
      </c>
      <c r="BE802" t="s">
        <v>74</v>
      </c>
      <c r="BF802" t="s">
        <v>101</v>
      </c>
      <c r="BI802" t="s">
        <v>72</v>
      </c>
      <c r="BJ802" t="s">
        <v>74</v>
      </c>
    </row>
    <row r="803" spans="1:62" x14ac:dyDescent="0.25">
      <c r="A803" s="5">
        <f>COUNTIF($B$1:B803,REPORTE!$C$3)</f>
        <v>1</v>
      </c>
      <c r="B803" s="3">
        <v>201475</v>
      </c>
      <c r="C803" t="s">
        <v>59</v>
      </c>
      <c r="D803" t="s">
        <v>60</v>
      </c>
      <c r="E803" t="s">
        <v>61</v>
      </c>
      <c r="F803" t="s">
        <v>1701</v>
      </c>
      <c r="G803" t="s">
        <v>4006</v>
      </c>
      <c r="H803" t="s">
        <v>120</v>
      </c>
      <c r="I803" t="s">
        <v>65</v>
      </c>
      <c r="J803" t="s">
        <v>1881</v>
      </c>
      <c r="K803" t="s">
        <v>6156</v>
      </c>
      <c r="L803" t="s">
        <v>6157</v>
      </c>
      <c r="M803" t="s">
        <v>6158</v>
      </c>
      <c r="N803" t="s">
        <v>70</v>
      </c>
      <c r="O803" t="s">
        <v>6159</v>
      </c>
      <c r="P803" t="s">
        <v>72</v>
      </c>
      <c r="Q803" t="s">
        <v>6265</v>
      </c>
      <c r="R803" t="s">
        <v>74</v>
      </c>
      <c r="S803" t="s">
        <v>75</v>
      </c>
      <c r="T803" t="s">
        <v>75</v>
      </c>
      <c r="U803" t="s">
        <v>160</v>
      </c>
      <c r="V803" t="s">
        <v>141</v>
      </c>
      <c r="W803" t="s">
        <v>6266</v>
      </c>
      <c r="X803" t="s">
        <v>74</v>
      </c>
      <c r="Y803" t="s">
        <v>143</v>
      </c>
      <c r="Z803" t="s">
        <v>81</v>
      </c>
      <c r="AA803" t="s">
        <v>82</v>
      </c>
      <c r="AB803" s="1">
        <v>44986</v>
      </c>
      <c r="AC803" s="1">
        <v>45291</v>
      </c>
      <c r="AD803" t="s">
        <v>207</v>
      </c>
      <c r="AE803" t="s">
        <v>146</v>
      </c>
      <c r="AF803" t="s">
        <v>100</v>
      </c>
      <c r="AG803" s="3">
        <v>41386621</v>
      </c>
      <c r="AH803" t="s">
        <v>6267</v>
      </c>
      <c r="AI803" s="1">
        <v>27991</v>
      </c>
      <c r="AJ803" t="s">
        <v>86</v>
      </c>
      <c r="AK803" t="s">
        <v>1556</v>
      </c>
      <c r="AL803" t="s">
        <v>2467</v>
      </c>
      <c r="AM803" t="s">
        <v>6268</v>
      </c>
      <c r="AN803" t="str">
        <f t="shared" si="14"/>
        <v>SARAYA VELASQUEZ MOISES</v>
      </c>
      <c r="AO803" t="s">
        <v>166</v>
      </c>
      <c r="AP803" s="1">
        <v>38211</v>
      </c>
      <c r="AQ803" t="s">
        <v>6269</v>
      </c>
      <c r="AR803" t="s">
        <v>197</v>
      </c>
      <c r="AS803" t="s">
        <v>6270</v>
      </c>
      <c r="AT803" s="1">
        <v>38218</v>
      </c>
      <c r="AU803" s="1">
        <v>38218</v>
      </c>
      <c r="AV803" t="s">
        <v>94</v>
      </c>
      <c r="AW803" t="s">
        <v>902</v>
      </c>
      <c r="AX803" t="s">
        <v>200</v>
      </c>
      <c r="AY803" t="s">
        <v>153</v>
      </c>
      <c r="AZ803" t="s">
        <v>201</v>
      </c>
      <c r="BA803" t="s">
        <v>155</v>
      </c>
      <c r="BB803" t="s">
        <v>6271</v>
      </c>
      <c r="BC803" t="s">
        <v>6272</v>
      </c>
      <c r="BD803" s="1">
        <v>44971</v>
      </c>
      <c r="BE803" t="s">
        <v>6273</v>
      </c>
      <c r="BF803" t="s">
        <v>74</v>
      </c>
      <c r="BI803" t="s">
        <v>72</v>
      </c>
      <c r="BJ803" t="s">
        <v>74</v>
      </c>
    </row>
    <row r="804" spans="1:62" x14ac:dyDescent="0.25">
      <c r="A804" s="5">
        <f>COUNTIF($B$1:B804,REPORTE!$C$3)</f>
        <v>1</v>
      </c>
      <c r="B804" s="3">
        <v>201475</v>
      </c>
      <c r="C804" t="s">
        <v>59</v>
      </c>
      <c r="D804" t="s">
        <v>60</v>
      </c>
      <c r="E804" t="s">
        <v>61</v>
      </c>
      <c r="F804" t="s">
        <v>1701</v>
      </c>
      <c r="G804" t="s">
        <v>4006</v>
      </c>
      <c r="H804" t="s">
        <v>120</v>
      </c>
      <c r="I804" t="s">
        <v>65</v>
      </c>
      <c r="J804" t="s">
        <v>1881</v>
      </c>
      <c r="K804" t="s">
        <v>6156</v>
      </c>
      <c r="L804" t="s">
        <v>6157</v>
      </c>
      <c r="M804" t="s">
        <v>6158</v>
      </c>
      <c r="N804" t="s">
        <v>70</v>
      </c>
      <c r="O804" t="s">
        <v>6159</v>
      </c>
      <c r="P804" t="s">
        <v>72</v>
      </c>
      <c r="Q804" t="s">
        <v>6274</v>
      </c>
      <c r="R804" t="s">
        <v>74</v>
      </c>
      <c r="S804" t="s">
        <v>75</v>
      </c>
      <c r="T804" t="s">
        <v>75</v>
      </c>
      <c r="U804" t="s">
        <v>160</v>
      </c>
      <c r="V804" t="s">
        <v>141</v>
      </c>
      <c r="W804" t="s">
        <v>6275</v>
      </c>
      <c r="X804" t="s">
        <v>74</v>
      </c>
      <c r="Y804" t="s">
        <v>143</v>
      </c>
      <c r="Z804" t="s">
        <v>81</v>
      </c>
      <c r="AA804" t="s">
        <v>82</v>
      </c>
      <c r="AB804" s="1">
        <v>44986</v>
      </c>
      <c r="AC804" s="1">
        <v>45291</v>
      </c>
      <c r="AD804" t="s">
        <v>207</v>
      </c>
      <c r="AE804" t="s">
        <v>146</v>
      </c>
      <c r="AF804" t="s">
        <v>100</v>
      </c>
      <c r="AG804" s="3">
        <v>43438811</v>
      </c>
      <c r="AH804" t="s">
        <v>6276</v>
      </c>
      <c r="AI804" s="1">
        <v>29583</v>
      </c>
      <c r="AJ804" t="s">
        <v>111</v>
      </c>
      <c r="AK804" t="s">
        <v>1489</v>
      </c>
      <c r="AL804" t="s">
        <v>6277</v>
      </c>
      <c r="AM804" t="s">
        <v>6278</v>
      </c>
      <c r="AN804" t="str">
        <f t="shared" ref="AN804:AN855" si="15">CONCATENATE(AK804," ",AL804," ",AM804)</f>
        <v>MENDOZA LLACHO YHENY ELIZABETH</v>
      </c>
      <c r="AO804" t="s">
        <v>90</v>
      </c>
      <c r="AP804" s="1">
        <v>2</v>
      </c>
      <c r="AQ804" t="s">
        <v>6279</v>
      </c>
      <c r="AR804" t="s">
        <v>150</v>
      </c>
      <c r="AS804" t="s">
        <v>101</v>
      </c>
      <c r="AT804" s="1">
        <v>2</v>
      </c>
      <c r="AU804" s="1">
        <v>2</v>
      </c>
      <c r="AV804" t="s">
        <v>94</v>
      </c>
      <c r="AW804" t="s">
        <v>119</v>
      </c>
      <c r="AX804" t="s">
        <v>200</v>
      </c>
      <c r="AY804" t="s">
        <v>153</v>
      </c>
      <c r="AZ804" t="s">
        <v>1990</v>
      </c>
      <c r="BA804" t="s">
        <v>155</v>
      </c>
      <c r="BB804" t="s">
        <v>6280</v>
      </c>
      <c r="BC804" t="s">
        <v>6281</v>
      </c>
      <c r="BD804" s="1">
        <v>44971</v>
      </c>
      <c r="BE804" t="s">
        <v>6282</v>
      </c>
      <c r="BF804" t="s">
        <v>74</v>
      </c>
      <c r="BI804" t="s">
        <v>72</v>
      </c>
      <c r="BJ804" t="s">
        <v>74</v>
      </c>
    </row>
    <row r="805" spans="1:62" x14ac:dyDescent="0.25">
      <c r="A805" s="5">
        <f>COUNTIF($B$1:B805,REPORTE!$C$3)</f>
        <v>1</v>
      </c>
      <c r="B805" s="3">
        <v>201475</v>
      </c>
      <c r="C805" t="s">
        <v>59</v>
      </c>
      <c r="D805" t="s">
        <v>60</v>
      </c>
      <c r="E805" t="s">
        <v>61</v>
      </c>
      <c r="F805" t="s">
        <v>1701</v>
      </c>
      <c r="G805" t="s">
        <v>4006</v>
      </c>
      <c r="H805" t="s">
        <v>120</v>
      </c>
      <c r="I805" t="s">
        <v>65</v>
      </c>
      <c r="J805" t="s">
        <v>1881</v>
      </c>
      <c r="K805" t="s">
        <v>6156</v>
      </c>
      <c r="L805" t="s">
        <v>6157</v>
      </c>
      <c r="M805" t="s">
        <v>6158</v>
      </c>
      <c r="N805" t="s">
        <v>70</v>
      </c>
      <c r="O805" t="s">
        <v>6159</v>
      </c>
      <c r="P805" t="s">
        <v>72</v>
      </c>
      <c r="Q805" t="s">
        <v>6283</v>
      </c>
      <c r="R805" t="s">
        <v>74</v>
      </c>
      <c r="S805" t="s">
        <v>75</v>
      </c>
      <c r="T805" t="s">
        <v>75</v>
      </c>
      <c r="U805" t="s">
        <v>160</v>
      </c>
      <c r="V805" t="s">
        <v>77</v>
      </c>
      <c r="W805" t="s">
        <v>689</v>
      </c>
      <c r="X805" t="s">
        <v>79</v>
      </c>
      <c r="Y805" t="s">
        <v>80</v>
      </c>
      <c r="Z805" t="s">
        <v>81</v>
      </c>
      <c r="AA805" t="s">
        <v>82</v>
      </c>
      <c r="AD805" t="s">
        <v>83</v>
      </c>
      <c r="AE805" t="s">
        <v>84</v>
      </c>
      <c r="AF805" s="1">
        <v>36526</v>
      </c>
      <c r="AG805" s="3">
        <v>29227934</v>
      </c>
      <c r="AH805" t="s">
        <v>6284</v>
      </c>
      <c r="AI805" s="1">
        <v>23741</v>
      </c>
      <c r="AJ805" t="s">
        <v>111</v>
      </c>
      <c r="AK805" t="s">
        <v>6285</v>
      </c>
      <c r="AL805" t="s">
        <v>4494</v>
      </c>
      <c r="AM805" t="s">
        <v>6286</v>
      </c>
      <c r="AN805" t="str">
        <f t="shared" si="15"/>
        <v>MANTILLA MEJIA LUZ MARIELLA</v>
      </c>
      <c r="AO805" t="s">
        <v>92</v>
      </c>
      <c r="AP805" t="s">
        <v>100</v>
      </c>
      <c r="AQ805" t="s">
        <v>119</v>
      </c>
      <c r="AR805" t="s">
        <v>92</v>
      </c>
      <c r="AS805" t="s">
        <v>101</v>
      </c>
      <c r="AT805" t="s">
        <v>100</v>
      </c>
      <c r="AU805" t="s">
        <v>100</v>
      </c>
      <c r="AV805" t="s">
        <v>119</v>
      </c>
      <c r="AW805" t="s">
        <v>95</v>
      </c>
      <c r="AX805" t="s">
        <v>136</v>
      </c>
      <c r="AZ805" t="s">
        <v>119</v>
      </c>
      <c r="BB805" t="s">
        <v>6287</v>
      </c>
      <c r="BC805" t="s">
        <v>119</v>
      </c>
      <c r="BD805" t="s">
        <v>100</v>
      </c>
      <c r="BE805" t="s">
        <v>74</v>
      </c>
      <c r="BF805" t="s">
        <v>101</v>
      </c>
      <c r="BI805" t="s">
        <v>72</v>
      </c>
      <c r="BJ805" t="s">
        <v>74</v>
      </c>
    </row>
    <row r="806" spans="1:62" x14ac:dyDescent="0.25">
      <c r="A806" s="5">
        <f>COUNTIF($B$1:B806,REPORTE!$C$3)</f>
        <v>1</v>
      </c>
      <c r="B806" s="3">
        <v>201475</v>
      </c>
      <c r="C806" t="s">
        <v>59</v>
      </c>
      <c r="D806" t="s">
        <v>60</v>
      </c>
      <c r="E806" t="s">
        <v>61</v>
      </c>
      <c r="F806" t="s">
        <v>1701</v>
      </c>
      <c r="G806" t="s">
        <v>4006</v>
      </c>
      <c r="H806" t="s">
        <v>120</v>
      </c>
      <c r="I806" t="s">
        <v>65</v>
      </c>
      <c r="J806" t="s">
        <v>1881</v>
      </c>
      <c r="K806" t="s">
        <v>6156</v>
      </c>
      <c r="L806" t="s">
        <v>6157</v>
      </c>
      <c r="M806" t="s">
        <v>6158</v>
      </c>
      <c r="N806" t="s">
        <v>70</v>
      </c>
      <c r="O806" t="s">
        <v>6159</v>
      </c>
      <c r="P806" t="s">
        <v>72</v>
      </c>
      <c r="Q806" t="s">
        <v>6288</v>
      </c>
      <c r="R806" t="s">
        <v>74</v>
      </c>
      <c r="S806" t="s">
        <v>75</v>
      </c>
      <c r="T806" t="s">
        <v>75</v>
      </c>
      <c r="U806" t="s">
        <v>160</v>
      </c>
      <c r="V806" t="s">
        <v>77</v>
      </c>
      <c r="W806" t="s">
        <v>6289</v>
      </c>
      <c r="X806" t="s">
        <v>794</v>
      </c>
      <c r="Y806" t="s">
        <v>795</v>
      </c>
      <c r="Z806" t="s">
        <v>81</v>
      </c>
      <c r="AA806" t="s">
        <v>82</v>
      </c>
      <c r="AD806" t="s">
        <v>83</v>
      </c>
      <c r="AE806" t="s">
        <v>84</v>
      </c>
      <c r="AF806" s="1">
        <v>36526</v>
      </c>
      <c r="AG806" s="3">
        <v>24663621</v>
      </c>
      <c r="AH806" t="s">
        <v>6290</v>
      </c>
      <c r="AI806" s="1">
        <v>23554</v>
      </c>
      <c r="AJ806" t="s">
        <v>111</v>
      </c>
      <c r="AK806" t="s">
        <v>4470</v>
      </c>
      <c r="AL806" t="s">
        <v>337</v>
      </c>
      <c r="AM806" t="s">
        <v>6291</v>
      </c>
      <c r="AN806" t="str">
        <f t="shared" si="15"/>
        <v>FARFAN ROJAS CAROLINA</v>
      </c>
      <c r="AO806" t="s">
        <v>92</v>
      </c>
      <c r="AP806" t="s">
        <v>100</v>
      </c>
      <c r="AQ806" t="s">
        <v>119</v>
      </c>
      <c r="AR806" t="s">
        <v>92</v>
      </c>
      <c r="AS806" t="s">
        <v>6292</v>
      </c>
      <c r="AT806" t="s">
        <v>100</v>
      </c>
      <c r="AU806" t="s">
        <v>100</v>
      </c>
      <c r="AV806" t="s">
        <v>119</v>
      </c>
      <c r="AW806" t="s">
        <v>95</v>
      </c>
      <c r="AX806" t="s">
        <v>136</v>
      </c>
      <c r="AZ806" t="s">
        <v>119</v>
      </c>
      <c r="BB806" t="s">
        <v>6293</v>
      </c>
      <c r="BC806" t="s">
        <v>119</v>
      </c>
      <c r="BD806" t="s">
        <v>100</v>
      </c>
      <c r="BE806" t="s">
        <v>74</v>
      </c>
      <c r="BF806" t="s">
        <v>101</v>
      </c>
      <c r="BI806" t="s">
        <v>72</v>
      </c>
      <c r="BJ806" t="s">
        <v>74</v>
      </c>
    </row>
    <row r="807" spans="1:62" x14ac:dyDescent="0.25">
      <c r="A807" s="5">
        <f>COUNTIF($B$1:B807,REPORTE!$C$3)</f>
        <v>1</v>
      </c>
      <c r="B807" s="3">
        <v>201475</v>
      </c>
      <c r="C807" t="s">
        <v>59</v>
      </c>
      <c r="D807" t="s">
        <v>60</v>
      </c>
      <c r="E807" t="s">
        <v>61</v>
      </c>
      <c r="F807" t="s">
        <v>1701</v>
      </c>
      <c r="G807" t="s">
        <v>4006</v>
      </c>
      <c r="H807" t="s">
        <v>120</v>
      </c>
      <c r="I807" t="s">
        <v>65</v>
      </c>
      <c r="J807" t="s">
        <v>1881</v>
      </c>
      <c r="K807" t="s">
        <v>6156</v>
      </c>
      <c r="L807" t="s">
        <v>6157</v>
      </c>
      <c r="M807" t="s">
        <v>6158</v>
      </c>
      <c r="N807" t="s">
        <v>70</v>
      </c>
      <c r="O807" t="s">
        <v>6159</v>
      </c>
      <c r="P807" t="s">
        <v>72</v>
      </c>
      <c r="Q807" t="s">
        <v>6294</v>
      </c>
      <c r="R807" t="s">
        <v>74</v>
      </c>
      <c r="S807" t="s">
        <v>75</v>
      </c>
      <c r="T807" t="s">
        <v>75</v>
      </c>
      <c r="U807" t="s">
        <v>140</v>
      </c>
      <c r="V807" t="s">
        <v>77</v>
      </c>
      <c r="W807" t="s">
        <v>6295</v>
      </c>
      <c r="X807" t="s">
        <v>79</v>
      </c>
      <c r="Y807" t="s">
        <v>80</v>
      </c>
      <c r="Z807" t="s">
        <v>81</v>
      </c>
      <c r="AA807" t="s">
        <v>82</v>
      </c>
      <c r="AD807" t="s">
        <v>83</v>
      </c>
      <c r="AE807" t="s">
        <v>84</v>
      </c>
      <c r="AF807" s="1">
        <v>41334</v>
      </c>
      <c r="AG807" s="3">
        <v>24711066</v>
      </c>
      <c r="AH807" t="s">
        <v>6296</v>
      </c>
      <c r="AI807" s="1">
        <v>27127</v>
      </c>
      <c r="AJ807" t="s">
        <v>86</v>
      </c>
      <c r="AK807" t="s">
        <v>5085</v>
      </c>
      <c r="AL807" t="s">
        <v>1366</v>
      </c>
      <c r="AM807" t="s">
        <v>6297</v>
      </c>
      <c r="AN807" t="str">
        <f t="shared" si="15"/>
        <v>UGARTE GUTIERREZ LINDER</v>
      </c>
      <c r="AO807" t="s">
        <v>166</v>
      </c>
      <c r="AP807" s="1">
        <v>36526</v>
      </c>
      <c r="AQ807" t="s">
        <v>101</v>
      </c>
      <c r="AR807" t="s">
        <v>348</v>
      </c>
      <c r="AS807" t="s">
        <v>101</v>
      </c>
      <c r="AT807" s="1">
        <v>36526</v>
      </c>
      <c r="AU807" s="1">
        <v>36526</v>
      </c>
      <c r="AV807" t="s">
        <v>6298</v>
      </c>
      <c r="AW807" t="s">
        <v>95</v>
      </c>
      <c r="AX807" t="s">
        <v>96</v>
      </c>
      <c r="AZ807" t="s">
        <v>6299</v>
      </c>
      <c r="BB807" t="s">
        <v>6300</v>
      </c>
      <c r="BC807" t="s">
        <v>119</v>
      </c>
      <c r="BD807" t="s">
        <v>100</v>
      </c>
      <c r="BE807" t="s">
        <v>74</v>
      </c>
      <c r="BF807" t="s">
        <v>74</v>
      </c>
      <c r="BI807" t="s">
        <v>72</v>
      </c>
      <c r="BJ807" t="s">
        <v>74</v>
      </c>
    </row>
    <row r="808" spans="1:62" x14ac:dyDescent="0.25">
      <c r="A808" s="5">
        <f>COUNTIF($B$1:B808,REPORTE!$C$3)</f>
        <v>1</v>
      </c>
      <c r="B808" s="3">
        <v>201475</v>
      </c>
      <c r="C808" t="s">
        <v>59</v>
      </c>
      <c r="D808" t="s">
        <v>60</v>
      </c>
      <c r="E808" t="s">
        <v>61</v>
      </c>
      <c r="F808" t="s">
        <v>1701</v>
      </c>
      <c r="G808" t="s">
        <v>4006</v>
      </c>
      <c r="H808" t="s">
        <v>120</v>
      </c>
      <c r="I808" t="s">
        <v>65</v>
      </c>
      <c r="J808" t="s">
        <v>1881</v>
      </c>
      <c r="K808" t="s">
        <v>6156</v>
      </c>
      <c r="L808" t="s">
        <v>6157</v>
      </c>
      <c r="M808" t="s">
        <v>6158</v>
      </c>
      <c r="N808" t="s">
        <v>70</v>
      </c>
      <c r="O808" t="s">
        <v>6159</v>
      </c>
      <c r="P808" t="s">
        <v>72</v>
      </c>
      <c r="Q808" t="s">
        <v>6301</v>
      </c>
      <c r="R808" t="s">
        <v>74</v>
      </c>
      <c r="S808" t="s">
        <v>75</v>
      </c>
      <c r="T808" t="s">
        <v>75</v>
      </c>
      <c r="U808" t="s">
        <v>160</v>
      </c>
      <c r="V808" t="s">
        <v>77</v>
      </c>
      <c r="W808" t="s">
        <v>689</v>
      </c>
      <c r="X808" t="s">
        <v>181</v>
      </c>
      <c r="Y808" t="s">
        <v>143</v>
      </c>
      <c r="Z808" t="s">
        <v>81</v>
      </c>
      <c r="AA808" t="s">
        <v>82</v>
      </c>
      <c r="AD808" t="s">
        <v>83</v>
      </c>
      <c r="AE808" t="s">
        <v>84</v>
      </c>
      <c r="AF808" s="1">
        <v>36526</v>
      </c>
      <c r="AG808" s="3">
        <v>25180108</v>
      </c>
      <c r="AH808" t="s">
        <v>6302</v>
      </c>
      <c r="AI808" s="1">
        <v>22916</v>
      </c>
      <c r="AJ808" t="s">
        <v>86</v>
      </c>
      <c r="AK808" t="s">
        <v>6303</v>
      </c>
      <c r="AL808" t="s">
        <v>6304</v>
      </c>
      <c r="AM808" t="s">
        <v>6305</v>
      </c>
      <c r="AN808" t="str">
        <f t="shared" si="15"/>
        <v>GONZALEZ VIGNATI FELIPE COSME</v>
      </c>
      <c r="AO808" t="s">
        <v>92</v>
      </c>
      <c r="AP808" t="s">
        <v>100</v>
      </c>
      <c r="AQ808" t="s">
        <v>119</v>
      </c>
      <c r="AR808" t="s">
        <v>92</v>
      </c>
      <c r="AS808" t="s">
        <v>101</v>
      </c>
      <c r="AT808" t="s">
        <v>100</v>
      </c>
      <c r="AU808" t="s">
        <v>100</v>
      </c>
      <c r="AV808" t="s">
        <v>119</v>
      </c>
      <c r="AW808" t="s">
        <v>95</v>
      </c>
      <c r="AX808" t="s">
        <v>136</v>
      </c>
      <c r="AZ808" t="s">
        <v>119</v>
      </c>
      <c r="BB808" t="s">
        <v>6306</v>
      </c>
      <c r="BC808" t="s">
        <v>119</v>
      </c>
      <c r="BD808" t="s">
        <v>100</v>
      </c>
      <c r="BE808" t="s">
        <v>74</v>
      </c>
      <c r="BF808" t="s">
        <v>101</v>
      </c>
      <c r="BI808" t="s">
        <v>72</v>
      </c>
      <c r="BJ808" t="s">
        <v>74</v>
      </c>
    </row>
    <row r="809" spans="1:62" x14ac:dyDescent="0.25">
      <c r="A809" s="5">
        <f>COUNTIF($B$1:B809,REPORTE!$C$3)</f>
        <v>1</v>
      </c>
      <c r="B809" s="3">
        <v>201475</v>
      </c>
      <c r="C809" t="s">
        <v>59</v>
      </c>
      <c r="D809" t="s">
        <v>60</v>
      </c>
      <c r="E809" t="s">
        <v>61</v>
      </c>
      <c r="F809" t="s">
        <v>1701</v>
      </c>
      <c r="G809" t="s">
        <v>4006</v>
      </c>
      <c r="H809" t="s">
        <v>120</v>
      </c>
      <c r="I809" t="s">
        <v>65</v>
      </c>
      <c r="J809" t="s">
        <v>1881</v>
      </c>
      <c r="K809" t="s">
        <v>6156</v>
      </c>
      <c r="L809" t="s">
        <v>6157</v>
      </c>
      <c r="M809" t="s">
        <v>6158</v>
      </c>
      <c r="N809" t="s">
        <v>70</v>
      </c>
      <c r="O809" t="s">
        <v>6159</v>
      </c>
      <c r="P809" t="s">
        <v>72</v>
      </c>
      <c r="Q809" t="s">
        <v>6307</v>
      </c>
      <c r="R809" t="s">
        <v>74</v>
      </c>
      <c r="S809" t="s">
        <v>75</v>
      </c>
      <c r="T809" t="s">
        <v>75</v>
      </c>
      <c r="U809" t="s">
        <v>160</v>
      </c>
      <c r="V809" t="s">
        <v>77</v>
      </c>
      <c r="W809" t="s">
        <v>689</v>
      </c>
      <c r="X809" t="s">
        <v>181</v>
      </c>
      <c r="Y809" t="s">
        <v>143</v>
      </c>
      <c r="Z809" t="s">
        <v>81</v>
      </c>
      <c r="AA809" t="s">
        <v>82</v>
      </c>
      <c r="AD809" t="s">
        <v>83</v>
      </c>
      <c r="AE809" t="s">
        <v>84</v>
      </c>
      <c r="AF809" s="1">
        <v>36526</v>
      </c>
      <c r="AG809" s="3">
        <v>24663370</v>
      </c>
      <c r="AH809" t="s">
        <v>6308</v>
      </c>
      <c r="AI809" s="1">
        <v>23494</v>
      </c>
      <c r="AJ809" t="s">
        <v>111</v>
      </c>
      <c r="AK809" t="s">
        <v>842</v>
      </c>
      <c r="AL809" t="s">
        <v>2467</v>
      </c>
      <c r="AM809" t="s">
        <v>6309</v>
      </c>
      <c r="AN809" t="str">
        <f t="shared" si="15"/>
        <v>CONDORI VELASQUEZ TEOFILA</v>
      </c>
      <c r="AO809" t="s">
        <v>92</v>
      </c>
      <c r="AP809" t="s">
        <v>100</v>
      </c>
      <c r="AQ809" t="s">
        <v>119</v>
      </c>
      <c r="AR809" t="s">
        <v>92</v>
      </c>
      <c r="AS809" t="s">
        <v>119</v>
      </c>
      <c r="AT809" t="s">
        <v>100</v>
      </c>
      <c r="AU809" t="s">
        <v>100</v>
      </c>
      <c r="AV809" t="s">
        <v>119</v>
      </c>
      <c r="AW809" t="s">
        <v>95</v>
      </c>
      <c r="AX809" t="s">
        <v>136</v>
      </c>
      <c r="AZ809" t="s">
        <v>119</v>
      </c>
      <c r="BB809" t="s">
        <v>6310</v>
      </c>
      <c r="BC809" t="s">
        <v>119</v>
      </c>
      <c r="BD809" t="s">
        <v>100</v>
      </c>
      <c r="BE809" t="s">
        <v>74</v>
      </c>
      <c r="BF809" t="s">
        <v>101</v>
      </c>
      <c r="BI809" t="s">
        <v>72</v>
      </c>
      <c r="BJ809" t="s">
        <v>74</v>
      </c>
    </row>
    <row r="810" spans="1:62" x14ac:dyDescent="0.25">
      <c r="A810" s="5">
        <f>COUNTIF($B$1:B810,REPORTE!$C$3)</f>
        <v>1</v>
      </c>
      <c r="B810" s="3">
        <v>201475</v>
      </c>
      <c r="C810" t="s">
        <v>59</v>
      </c>
      <c r="D810" t="s">
        <v>60</v>
      </c>
      <c r="E810" t="s">
        <v>61</v>
      </c>
      <c r="F810" t="s">
        <v>1701</v>
      </c>
      <c r="G810" t="s">
        <v>4006</v>
      </c>
      <c r="H810" t="s">
        <v>120</v>
      </c>
      <c r="I810" t="s">
        <v>65</v>
      </c>
      <c r="J810" t="s">
        <v>1881</v>
      </c>
      <c r="K810" t="s">
        <v>6156</v>
      </c>
      <c r="L810" t="s">
        <v>6157</v>
      </c>
      <c r="M810" t="s">
        <v>6158</v>
      </c>
      <c r="N810" t="s">
        <v>70</v>
      </c>
      <c r="O810" t="s">
        <v>6159</v>
      </c>
      <c r="P810" t="s">
        <v>72</v>
      </c>
      <c r="Q810" t="s">
        <v>6311</v>
      </c>
      <c r="R810" t="s">
        <v>74</v>
      </c>
      <c r="S810" t="s">
        <v>75</v>
      </c>
      <c r="T810" t="s">
        <v>75</v>
      </c>
      <c r="U810" t="s">
        <v>160</v>
      </c>
      <c r="V810" t="s">
        <v>77</v>
      </c>
      <c r="W810" t="s">
        <v>6312</v>
      </c>
      <c r="X810" t="s">
        <v>108</v>
      </c>
      <c r="Y810" t="s">
        <v>109</v>
      </c>
      <c r="Z810" t="s">
        <v>81</v>
      </c>
      <c r="AA810" t="s">
        <v>82</v>
      </c>
      <c r="AD810" t="s">
        <v>83</v>
      </c>
      <c r="AE810" t="s">
        <v>84</v>
      </c>
      <c r="AF810" s="1">
        <v>27591</v>
      </c>
      <c r="AG810" s="3">
        <v>24713103</v>
      </c>
      <c r="AH810" t="s">
        <v>6313</v>
      </c>
      <c r="AI810" s="1">
        <v>27591</v>
      </c>
      <c r="AJ810" t="s">
        <v>111</v>
      </c>
      <c r="AK810" t="s">
        <v>6314</v>
      </c>
      <c r="AL810" t="s">
        <v>1489</v>
      </c>
      <c r="AM810" t="s">
        <v>5455</v>
      </c>
      <c r="AN810" t="str">
        <f t="shared" si="15"/>
        <v>OLLACHICA MENDOZA CARMEN ROSA</v>
      </c>
      <c r="AO810" t="s">
        <v>166</v>
      </c>
      <c r="AP810" s="1">
        <v>36830</v>
      </c>
      <c r="AQ810" t="s">
        <v>6315</v>
      </c>
      <c r="AR810" t="s">
        <v>212</v>
      </c>
      <c r="AS810" t="s">
        <v>6316</v>
      </c>
      <c r="AT810" s="1">
        <v>36830</v>
      </c>
      <c r="AU810" s="1">
        <v>36830</v>
      </c>
      <c r="AV810" t="s">
        <v>94</v>
      </c>
      <c r="AW810" t="s">
        <v>95</v>
      </c>
      <c r="AX810" t="s">
        <v>96</v>
      </c>
      <c r="AZ810" t="s">
        <v>6317</v>
      </c>
      <c r="BB810" t="s">
        <v>6318</v>
      </c>
      <c r="BC810" t="s">
        <v>119</v>
      </c>
      <c r="BD810" t="s">
        <v>100</v>
      </c>
      <c r="BE810" t="s">
        <v>74</v>
      </c>
      <c r="BF810" t="s">
        <v>101</v>
      </c>
      <c r="BI810" t="s">
        <v>72</v>
      </c>
      <c r="BJ810" t="s">
        <v>74</v>
      </c>
    </row>
    <row r="811" spans="1:62" x14ac:dyDescent="0.25">
      <c r="A811" s="5">
        <f>COUNTIF($B$1:B811,REPORTE!$C$3)</f>
        <v>1</v>
      </c>
      <c r="B811" s="3">
        <v>201475</v>
      </c>
      <c r="C811" t="s">
        <v>59</v>
      </c>
      <c r="D811" t="s">
        <v>60</v>
      </c>
      <c r="E811" t="s">
        <v>61</v>
      </c>
      <c r="F811" t="s">
        <v>1701</v>
      </c>
      <c r="G811" t="s">
        <v>4006</v>
      </c>
      <c r="H811" t="s">
        <v>120</v>
      </c>
      <c r="I811" t="s">
        <v>65</v>
      </c>
      <c r="J811" t="s">
        <v>1881</v>
      </c>
      <c r="K811" t="s">
        <v>6156</v>
      </c>
      <c r="L811" t="s">
        <v>6157</v>
      </c>
      <c r="M811" t="s">
        <v>6158</v>
      </c>
      <c r="N811" t="s">
        <v>70</v>
      </c>
      <c r="O811" t="s">
        <v>6159</v>
      </c>
      <c r="P811" t="s">
        <v>72</v>
      </c>
      <c r="Q811" t="s">
        <v>6319</v>
      </c>
      <c r="R811" t="s">
        <v>74</v>
      </c>
      <c r="S811" t="s">
        <v>75</v>
      </c>
      <c r="T811" t="s">
        <v>75</v>
      </c>
      <c r="U811" t="s">
        <v>160</v>
      </c>
      <c r="V811" t="s">
        <v>77</v>
      </c>
      <c r="W811" t="s">
        <v>689</v>
      </c>
      <c r="X811" t="s">
        <v>407</v>
      </c>
      <c r="Y811" t="s">
        <v>408</v>
      </c>
      <c r="Z811" t="s">
        <v>81</v>
      </c>
      <c r="AA811" t="s">
        <v>82</v>
      </c>
      <c r="AD811" t="s">
        <v>83</v>
      </c>
      <c r="AE811" t="s">
        <v>84</v>
      </c>
      <c r="AF811" s="1">
        <v>36526</v>
      </c>
      <c r="AG811" s="3">
        <v>24702032</v>
      </c>
      <c r="AH811" t="s">
        <v>6320</v>
      </c>
      <c r="AI811" s="1">
        <v>23569</v>
      </c>
      <c r="AJ811" t="s">
        <v>111</v>
      </c>
      <c r="AK811" t="s">
        <v>311</v>
      </c>
      <c r="AL811" t="s">
        <v>4431</v>
      </c>
      <c r="AM811" t="s">
        <v>6321</v>
      </c>
      <c r="AN811" t="str">
        <f t="shared" si="15"/>
        <v>HUAMAN TITO AYDEE HILDA</v>
      </c>
      <c r="AO811" t="s">
        <v>92</v>
      </c>
      <c r="AP811" t="s">
        <v>100</v>
      </c>
      <c r="AQ811" t="s">
        <v>119</v>
      </c>
      <c r="AR811" t="s">
        <v>92</v>
      </c>
      <c r="AS811" t="s">
        <v>119</v>
      </c>
      <c r="AT811" t="s">
        <v>100</v>
      </c>
      <c r="AU811" t="s">
        <v>100</v>
      </c>
      <c r="AV811" t="s">
        <v>119</v>
      </c>
      <c r="AW811" t="s">
        <v>95</v>
      </c>
      <c r="AX811" t="s">
        <v>136</v>
      </c>
      <c r="AZ811" t="s">
        <v>119</v>
      </c>
      <c r="BB811" t="s">
        <v>6322</v>
      </c>
      <c r="BC811" t="s">
        <v>119</v>
      </c>
      <c r="BD811" t="s">
        <v>100</v>
      </c>
      <c r="BE811" t="s">
        <v>74</v>
      </c>
      <c r="BF811" t="s">
        <v>101</v>
      </c>
      <c r="BI811" t="s">
        <v>72</v>
      </c>
      <c r="BJ811" t="s">
        <v>74</v>
      </c>
    </row>
    <row r="812" spans="1:62" x14ac:dyDescent="0.25">
      <c r="A812" s="5">
        <f>COUNTIF($B$1:B812,REPORTE!$C$3)</f>
        <v>1</v>
      </c>
      <c r="B812" s="3">
        <v>201475</v>
      </c>
      <c r="C812" t="s">
        <v>59</v>
      </c>
      <c r="D812" t="s">
        <v>60</v>
      </c>
      <c r="E812" t="s">
        <v>61</v>
      </c>
      <c r="F812" t="s">
        <v>1701</v>
      </c>
      <c r="G812" t="s">
        <v>4006</v>
      </c>
      <c r="H812" t="s">
        <v>120</v>
      </c>
      <c r="I812" t="s">
        <v>65</v>
      </c>
      <c r="J812" t="s">
        <v>1881</v>
      </c>
      <c r="K812" t="s">
        <v>6156</v>
      </c>
      <c r="L812" t="s">
        <v>6157</v>
      </c>
      <c r="M812" t="s">
        <v>6158</v>
      </c>
      <c r="N812" t="s">
        <v>70</v>
      </c>
      <c r="O812" t="s">
        <v>6159</v>
      </c>
      <c r="P812" t="s">
        <v>72</v>
      </c>
      <c r="Q812" t="s">
        <v>6323</v>
      </c>
      <c r="R812" t="s">
        <v>74</v>
      </c>
      <c r="S812" t="s">
        <v>75</v>
      </c>
      <c r="T812" t="s">
        <v>75</v>
      </c>
      <c r="U812" t="s">
        <v>160</v>
      </c>
      <c r="V812" t="s">
        <v>77</v>
      </c>
      <c r="W812" t="s">
        <v>6324</v>
      </c>
      <c r="X812" t="s">
        <v>108</v>
      </c>
      <c r="Y812" t="s">
        <v>109</v>
      </c>
      <c r="Z812" t="s">
        <v>81</v>
      </c>
      <c r="AA812" t="s">
        <v>82</v>
      </c>
      <c r="AD812" t="s">
        <v>83</v>
      </c>
      <c r="AE812" t="s">
        <v>84</v>
      </c>
      <c r="AF812" s="1">
        <v>43525</v>
      </c>
      <c r="AG812" s="3">
        <v>24718919</v>
      </c>
      <c r="AH812" t="s">
        <v>6325</v>
      </c>
      <c r="AI812" s="1">
        <v>28600</v>
      </c>
      <c r="AJ812" t="s">
        <v>111</v>
      </c>
      <c r="AK812" t="s">
        <v>1353</v>
      </c>
      <c r="AL812" t="s">
        <v>6326</v>
      </c>
      <c r="AM812" t="s">
        <v>4455</v>
      </c>
      <c r="AN812" t="str">
        <f t="shared" si="15"/>
        <v>LEON MAYORGA LILIANA</v>
      </c>
      <c r="AO812" t="s">
        <v>90</v>
      </c>
      <c r="AP812" s="1">
        <v>43466</v>
      </c>
      <c r="AQ812" t="s">
        <v>6327</v>
      </c>
      <c r="AR812" t="s">
        <v>92</v>
      </c>
      <c r="AS812" t="s">
        <v>101</v>
      </c>
      <c r="AT812" t="s">
        <v>100</v>
      </c>
      <c r="AU812" t="s">
        <v>100</v>
      </c>
      <c r="AV812" t="s">
        <v>94</v>
      </c>
      <c r="AW812" t="s">
        <v>95</v>
      </c>
      <c r="AX812" t="s">
        <v>152</v>
      </c>
      <c r="AZ812" t="s">
        <v>6328</v>
      </c>
      <c r="BB812" t="s">
        <v>1484</v>
      </c>
      <c r="BC812" t="s">
        <v>119</v>
      </c>
      <c r="BD812" t="s">
        <v>100</v>
      </c>
      <c r="BE812" t="s">
        <v>74</v>
      </c>
      <c r="BF812" t="s">
        <v>101</v>
      </c>
      <c r="BI812" t="s">
        <v>72</v>
      </c>
      <c r="BJ812" t="s">
        <v>74</v>
      </c>
    </row>
    <row r="813" spans="1:62" x14ac:dyDescent="0.25">
      <c r="A813" s="5">
        <f>COUNTIF($B$1:B813,REPORTE!$C$3)</f>
        <v>1</v>
      </c>
      <c r="B813" s="3">
        <v>201475</v>
      </c>
      <c r="C813" t="s">
        <v>59</v>
      </c>
      <c r="D813" t="s">
        <v>60</v>
      </c>
      <c r="E813" t="s">
        <v>61</v>
      </c>
      <c r="F813" t="s">
        <v>1701</v>
      </c>
      <c r="G813" t="s">
        <v>4006</v>
      </c>
      <c r="H813" t="s">
        <v>120</v>
      </c>
      <c r="I813" t="s">
        <v>65</v>
      </c>
      <c r="J813" t="s">
        <v>1881</v>
      </c>
      <c r="K813" t="s">
        <v>6156</v>
      </c>
      <c r="L813" t="s">
        <v>6157</v>
      </c>
      <c r="M813" t="s">
        <v>6158</v>
      </c>
      <c r="N813" t="s">
        <v>70</v>
      </c>
      <c r="O813" t="s">
        <v>6159</v>
      </c>
      <c r="P813" t="s">
        <v>72</v>
      </c>
      <c r="Q813" t="s">
        <v>6329</v>
      </c>
      <c r="R813" t="s">
        <v>74</v>
      </c>
      <c r="S813" t="s">
        <v>75</v>
      </c>
      <c r="T813" t="s">
        <v>75</v>
      </c>
      <c r="U813" t="s">
        <v>160</v>
      </c>
      <c r="V813" t="s">
        <v>141</v>
      </c>
      <c r="W813" t="s">
        <v>6330</v>
      </c>
      <c r="X813" t="s">
        <v>74</v>
      </c>
      <c r="Y813" t="s">
        <v>143</v>
      </c>
      <c r="Z813" t="s">
        <v>81</v>
      </c>
      <c r="AA813" t="s">
        <v>82</v>
      </c>
      <c r="AB813" s="1">
        <v>44998</v>
      </c>
      <c r="AC813" s="1">
        <v>45044</v>
      </c>
      <c r="AD813" t="s">
        <v>207</v>
      </c>
      <c r="AE813" t="s">
        <v>146</v>
      </c>
      <c r="AF813" t="s">
        <v>100</v>
      </c>
      <c r="AG813" s="3">
        <v>24698636</v>
      </c>
      <c r="AH813" t="s">
        <v>6331</v>
      </c>
      <c r="AI813" s="1">
        <v>26149</v>
      </c>
      <c r="AJ813" t="s">
        <v>86</v>
      </c>
      <c r="AK813" t="s">
        <v>1744</v>
      </c>
      <c r="AL813" t="s">
        <v>1744</v>
      </c>
      <c r="AM813" t="s">
        <v>5407</v>
      </c>
      <c r="AN813" t="str">
        <f t="shared" si="15"/>
        <v>CHOQUE CHOQUE NESTOR</v>
      </c>
      <c r="AO813" t="s">
        <v>166</v>
      </c>
      <c r="AP813" s="1">
        <v>36293</v>
      </c>
      <c r="AQ813" t="s">
        <v>6332</v>
      </c>
      <c r="AR813" t="s">
        <v>212</v>
      </c>
      <c r="AS813" t="s">
        <v>6333</v>
      </c>
      <c r="AT813" s="1">
        <v>36293</v>
      </c>
      <c r="AU813" s="1">
        <v>36293</v>
      </c>
      <c r="AV813" t="s">
        <v>94</v>
      </c>
      <c r="AW813" t="s">
        <v>1498</v>
      </c>
      <c r="AX813" t="s">
        <v>200</v>
      </c>
      <c r="AY813" t="s">
        <v>153</v>
      </c>
      <c r="AZ813" t="s">
        <v>201</v>
      </c>
      <c r="BA813" t="s">
        <v>155</v>
      </c>
      <c r="BB813" t="s">
        <v>6334</v>
      </c>
      <c r="BC813" t="s">
        <v>6335</v>
      </c>
      <c r="BD813" s="1">
        <v>45027</v>
      </c>
      <c r="BE813" t="s">
        <v>6336</v>
      </c>
      <c r="BF813" t="s">
        <v>74</v>
      </c>
      <c r="BI813" t="s">
        <v>72</v>
      </c>
      <c r="BJ813" t="s">
        <v>74</v>
      </c>
    </row>
    <row r="814" spans="1:62" x14ac:dyDescent="0.25">
      <c r="A814" s="5">
        <f>COUNTIF($B$1:B814,REPORTE!$C$3)</f>
        <v>1</v>
      </c>
      <c r="B814" s="3">
        <v>201475</v>
      </c>
      <c r="C814" t="s">
        <v>59</v>
      </c>
      <c r="D814" t="s">
        <v>60</v>
      </c>
      <c r="E814" t="s">
        <v>61</v>
      </c>
      <c r="F814" t="s">
        <v>1701</v>
      </c>
      <c r="G814" t="s">
        <v>4006</v>
      </c>
      <c r="H814" t="s">
        <v>120</v>
      </c>
      <c r="I814" t="s">
        <v>65</v>
      </c>
      <c r="J814" t="s">
        <v>1881</v>
      </c>
      <c r="K814" t="s">
        <v>6156</v>
      </c>
      <c r="L814" t="s">
        <v>6157</v>
      </c>
      <c r="M814" t="s">
        <v>6158</v>
      </c>
      <c r="N814" t="s">
        <v>70</v>
      </c>
      <c r="O814" t="s">
        <v>6159</v>
      </c>
      <c r="P814" t="s">
        <v>72</v>
      </c>
      <c r="Q814" t="s">
        <v>6329</v>
      </c>
      <c r="R814" t="s">
        <v>74</v>
      </c>
      <c r="S814" t="s">
        <v>75</v>
      </c>
      <c r="T814" t="s">
        <v>75</v>
      </c>
      <c r="U814" t="s">
        <v>160</v>
      </c>
      <c r="V814" t="s">
        <v>77</v>
      </c>
      <c r="W814" t="s">
        <v>6337</v>
      </c>
      <c r="X814" t="s">
        <v>108</v>
      </c>
      <c r="Y814" t="s">
        <v>109</v>
      </c>
      <c r="Z814" t="s">
        <v>81</v>
      </c>
      <c r="AA814" t="s">
        <v>833</v>
      </c>
      <c r="AB814" s="1">
        <v>44998</v>
      </c>
      <c r="AC814" s="1">
        <v>45044</v>
      </c>
      <c r="AD814" t="s">
        <v>83</v>
      </c>
      <c r="AE814" t="s">
        <v>84</v>
      </c>
      <c r="AF814" t="s">
        <v>100</v>
      </c>
      <c r="AG814" s="3">
        <v>24661110</v>
      </c>
      <c r="AH814" t="s">
        <v>6338</v>
      </c>
      <c r="AI814" s="1">
        <v>22854</v>
      </c>
      <c r="AJ814" t="s">
        <v>86</v>
      </c>
      <c r="AK814" t="s">
        <v>842</v>
      </c>
      <c r="AL814" t="s">
        <v>842</v>
      </c>
      <c r="AM814" t="s">
        <v>1284</v>
      </c>
      <c r="AN814" t="str">
        <f t="shared" si="15"/>
        <v>CONDORI CONDORI VICTOR</v>
      </c>
      <c r="AO814" t="s">
        <v>90</v>
      </c>
      <c r="AP814" s="1">
        <v>2</v>
      </c>
      <c r="AQ814" t="s">
        <v>119</v>
      </c>
      <c r="AR814" t="s">
        <v>92</v>
      </c>
      <c r="AS814" t="s">
        <v>101</v>
      </c>
      <c r="AT814" s="1">
        <v>2</v>
      </c>
      <c r="AU814" s="1">
        <v>2</v>
      </c>
      <c r="AV814" t="s">
        <v>119</v>
      </c>
      <c r="AW814" t="s">
        <v>95</v>
      </c>
      <c r="AX814" t="s">
        <v>136</v>
      </c>
      <c r="AZ814" t="s">
        <v>201</v>
      </c>
      <c r="BB814" t="s">
        <v>6339</v>
      </c>
      <c r="BC814" t="s">
        <v>119</v>
      </c>
      <c r="BD814" t="s">
        <v>100</v>
      </c>
      <c r="BE814" t="s">
        <v>74</v>
      </c>
      <c r="BF814" t="s">
        <v>74</v>
      </c>
      <c r="BI814" t="s">
        <v>72</v>
      </c>
      <c r="BJ814" t="s">
        <v>74</v>
      </c>
    </row>
    <row r="815" spans="1:62" x14ac:dyDescent="0.25">
      <c r="A815" s="5">
        <f>COUNTIF($B$1:B815,REPORTE!$C$3)</f>
        <v>1</v>
      </c>
      <c r="B815" s="3">
        <v>201475</v>
      </c>
      <c r="C815" t="s">
        <v>59</v>
      </c>
      <c r="D815" t="s">
        <v>60</v>
      </c>
      <c r="E815" t="s">
        <v>61</v>
      </c>
      <c r="F815" t="s">
        <v>1701</v>
      </c>
      <c r="G815" t="s">
        <v>4006</v>
      </c>
      <c r="H815" t="s">
        <v>120</v>
      </c>
      <c r="I815" t="s">
        <v>65</v>
      </c>
      <c r="J815" t="s">
        <v>1881</v>
      </c>
      <c r="K815" t="s">
        <v>6156</v>
      </c>
      <c r="L815" t="s">
        <v>6157</v>
      </c>
      <c r="M815" t="s">
        <v>6158</v>
      </c>
      <c r="N815" t="s">
        <v>70</v>
      </c>
      <c r="O815" t="s">
        <v>6159</v>
      </c>
      <c r="P815" t="s">
        <v>72</v>
      </c>
      <c r="Q815" t="s">
        <v>6340</v>
      </c>
      <c r="R815" t="s">
        <v>74</v>
      </c>
      <c r="S815" t="s">
        <v>75</v>
      </c>
      <c r="T815" t="s">
        <v>75</v>
      </c>
      <c r="U815" t="s">
        <v>160</v>
      </c>
      <c r="V815" t="s">
        <v>77</v>
      </c>
      <c r="W815" t="s">
        <v>689</v>
      </c>
      <c r="X815" t="s">
        <v>794</v>
      </c>
      <c r="Y815" t="s">
        <v>795</v>
      </c>
      <c r="Z815" t="s">
        <v>81</v>
      </c>
      <c r="AA815" t="s">
        <v>82</v>
      </c>
      <c r="AD815" t="s">
        <v>83</v>
      </c>
      <c r="AE815" t="s">
        <v>84</v>
      </c>
      <c r="AF815" s="1">
        <v>36526</v>
      </c>
      <c r="AG815" s="3">
        <v>24666003</v>
      </c>
      <c r="AH815" t="s">
        <v>6341</v>
      </c>
      <c r="AI815" s="1">
        <v>23988</v>
      </c>
      <c r="AJ815" t="s">
        <v>111</v>
      </c>
      <c r="AK815" t="s">
        <v>2018</v>
      </c>
      <c r="AL815" t="s">
        <v>6342</v>
      </c>
      <c r="AM815" t="s">
        <v>6343</v>
      </c>
      <c r="AN815" t="str">
        <f t="shared" si="15"/>
        <v>FLOREZ DIANDERAS NANCI MARITZA</v>
      </c>
      <c r="AO815" t="s">
        <v>92</v>
      </c>
      <c r="AP815" t="s">
        <v>100</v>
      </c>
      <c r="AQ815" t="s">
        <v>119</v>
      </c>
      <c r="AR815" t="s">
        <v>92</v>
      </c>
      <c r="AS815" t="s">
        <v>119</v>
      </c>
      <c r="AT815" t="s">
        <v>100</v>
      </c>
      <c r="AU815" t="s">
        <v>100</v>
      </c>
      <c r="AV815" t="s">
        <v>119</v>
      </c>
      <c r="AW815" t="s">
        <v>95</v>
      </c>
      <c r="AX815" t="s">
        <v>136</v>
      </c>
      <c r="AZ815" t="s">
        <v>119</v>
      </c>
      <c r="BB815" t="s">
        <v>6344</v>
      </c>
      <c r="BC815" t="s">
        <v>6345</v>
      </c>
      <c r="BD815" t="s">
        <v>100</v>
      </c>
      <c r="BE815" t="s">
        <v>74</v>
      </c>
      <c r="BF815" t="s">
        <v>101</v>
      </c>
      <c r="BI815" t="s">
        <v>72</v>
      </c>
      <c r="BJ815" t="s">
        <v>74</v>
      </c>
    </row>
    <row r="816" spans="1:62" x14ac:dyDescent="0.25">
      <c r="A816" s="5">
        <f>COUNTIF($B$1:B816,REPORTE!$C$3)</f>
        <v>1</v>
      </c>
      <c r="B816" s="3">
        <v>201475</v>
      </c>
      <c r="C816" t="s">
        <v>59</v>
      </c>
      <c r="D816" t="s">
        <v>60</v>
      </c>
      <c r="E816" t="s">
        <v>61</v>
      </c>
      <c r="F816" t="s">
        <v>1701</v>
      </c>
      <c r="G816" t="s">
        <v>4006</v>
      </c>
      <c r="H816" t="s">
        <v>120</v>
      </c>
      <c r="I816" t="s">
        <v>65</v>
      </c>
      <c r="J816" t="s">
        <v>1881</v>
      </c>
      <c r="K816" t="s">
        <v>6156</v>
      </c>
      <c r="L816" t="s">
        <v>6157</v>
      </c>
      <c r="M816" t="s">
        <v>6158</v>
      </c>
      <c r="N816" t="s">
        <v>70</v>
      </c>
      <c r="O816" t="s">
        <v>6159</v>
      </c>
      <c r="P816" t="s">
        <v>72</v>
      </c>
      <c r="Q816" t="s">
        <v>6346</v>
      </c>
      <c r="R816" t="s">
        <v>74</v>
      </c>
      <c r="S816" t="s">
        <v>75</v>
      </c>
      <c r="T816" t="s">
        <v>75</v>
      </c>
      <c r="U816" t="s">
        <v>522</v>
      </c>
      <c r="V816" t="s">
        <v>77</v>
      </c>
      <c r="W816" t="s">
        <v>6347</v>
      </c>
      <c r="X816" t="s">
        <v>181</v>
      </c>
      <c r="Y816" t="s">
        <v>143</v>
      </c>
      <c r="Z816" t="s">
        <v>81</v>
      </c>
      <c r="AA816" t="s">
        <v>82</v>
      </c>
      <c r="AD816" t="s">
        <v>83</v>
      </c>
      <c r="AE816" t="s">
        <v>84</v>
      </c>
      <c r="AF816" s="1">
        <v>36526</v>
      </c>
      <c r="AG816" s="3">
        <v>24677583</v>
      </c>
      <c r="AH816" t="s">
        <v>6348</v>
      </c>
      <c r="AI816" s="1">
        <v>24022</v>
      </c>
      <c r="AJ816" t="s">
        <v>86</v>
      </c>
      <c r="AK816" t="s">
        <v>194</v>
      </c>
      <c r="AL816" t="s">
        <v>6349</v>
      </c>
      <c r="AM816" t="s">
        <v>6350</v>
      </c>
      <c r="AN816" t="str">
        <f t="shared" si="15"/>
        <v>CANAHUIRE YAPO JULIO AUGUSTO</v>
      </c>
      <c r="AO816" t="s">
        <v>92</v>
      </c>
      <c r="AP816" t="s">
        <v>100</v>
      </c>
      <c r="AQ816" t="s">
        <v>119</v>
      </c>
      <c r="AR816" t="s">
        <v>92</v>
      </c>
      <c r="AS816" t="s">
        <v>101</v>
      </c>
      <c r="AT816" t="s">
        <v>100</v>
      </c>
      <c r="AU816" t="s">
        <v>100</v>
      </c>
      <c r="AV816" t="s">
        <v>119</v>
      </c>
      <c r="AW816" t="s">
        <v>95</v>
      </c>
      <c r="AX816" t="s">
        <v>96</v>
      </c>
      <c r="AZ816" t="s">
        <v>119</v>
      </c>
      <c r="BB816" t="s">
        <v>6351</v>
      </c>
      <c r="BC816" t="s">
        <v>119</v>
      </c>
      <c r="BD816" t="s">
        <v>100</v>
      </c>
      <c r="BE816" t="s">
        <v>74</v>
      </c>
      <c r="BF816" t="s">
        <v>101</v>
      </c>
      <c r="BI816" t="s">
        <v>72</v>
      </c>
      <c r="BJ816" t="s">
        <v>74</v>
      </c>
    </row>
    <row r="817" spans="1:62" x14ac:dyDescent="0.25">
      <c r="A817" s="5">
        <f>COUNTIF($B$1:B817,REPORTE!$C$3)</f>
        <v>1</v>
      </c>
      <c r="B817" s="3">
        <v>201475</v>
      </c>
      <c r="C817" t="s">
        <v>59</v>
      </c>
      <c r="D817" t="s">
        <v>60</v>
      </c>
      <c r="E817" t="s">
        <v>61</v>
      </c>
      <c r="F817" t="s">
        <v>1701</v>
      </c>
      <c r="G817" t="s">
        <v>4006</v>
      </c>
      <c r="H817" t="s">
        <v>120</v>
      </c>
      <c r="I817" t="s">
        <v>65</v>
      </c>
      <c r="J817" t="s">
        <v>1881</v>
      </c>
      <c r="K817" t="s">
        <v>6156</v>
      </c>
      <c r="L817" t="s">
        <v>6157</v>
      </c>
      <c r="M817" t="s">
        <v>6158</v>
      </c>
      <c r="N817" t="s">
        <v>70</v>
      </c>
      <c r="O817" t="s">
        <v>6159</v>
      </c>
      <c r="P817" t="s">
        <v>72</v>
      </c>
      <c r="Q817" t="s">
        <v>6352</v>
      </c>
      <c r="R817" t="s">
        <v>74</v>
      </c>
      <c r="S817" t="s">
        <v>75</v>
      </c>
      <c r="T817" t="s">
        <v>75</v>
      </c>
      <c r="U817" t="s">
        <v>160</v>
      </c>
      <c r="V817" t="s">
        <v>77</v>
      </c>
      <c r="W817" t="s">
        <v>6353</v>
      </c>
      <c r="X817" t="s">
        <v>407</v>
      </c>
      <c r="Y817" t="s">
        <v>408</v>
      </c>
      <c r="Z817" t="s">
        <v>81</v>
      </c>
      <c r="AA817" t="s">
        <v>82</v>
      </c>
      <c r="AD817" t="s">
        <v>83</v>
      </c>
      <c r="AE817" t="s">
        <v>84</v>
      </c>
      <c r="AF817" s="1">
        <v>36526</v>
      </c>
      <c r="AG817" s="3">
        <v>24715475</v>
      </c>
      <c r="AH817" t="s">
        <v>6354</v>
      </c>
      <c r="AI817" s="1">
        <v>23411</v>
      </c>
      <c r="AJ817" t="s">
        <v>86</v>
      </c>
      <c r="AK817" t="s">
        <v>6355</v>
      </c>
      <c r="AL817" t="s">
        <v>2830</v>
      </c>
      <c r="AM817" t="s">
        <v>6356</v>
      </c>
      <c r="AN817" t="str">
        <f t="shared" si="15"/>
        <v>VIVEROS DELGADO JOSE RIMBERTE</v>
      </c>
      <c r="AO817" t="s">
        <v>92</v>
      </c>
      <c r="AP817" t="s">
        <v>100</v>
      </c>
      <c r="AQ817" t="s">
        <v>119</v>
      </c>
      <c r="AR817" t="s">
        <v>92</v>
      </c>
      <c r="AS817" t="s">
        <v>119</v>
      </c>
      <c r="AT817" t="s">
        <v>100</v>
      </c>
      <c r="AU817" t="s">
        <v>100</v>
      </c>
      <c r="AV817" t="s">
        <v>119</v>
      </c>
      <c r="AW817" t="s">
        <v>95</v>
      </c>
      <c r="AX817" t="s">
        <v>136</v>
      </c>
      <c r="AZ817" t="s">
        <v>119</v>
      </c>
      <c r="BB817" t="s">
        <v>6357</v>
      </c>
      <c r="BC817" t="s">
        <v>6358</v>
      </c>
      <c r="BD817" t="s">
        <v>100</v>
      </c>
      <c r="BE817" t="s">
        <v>74</v>
      </c>
      <c r="BF817" t="s">
        <v>101</v>
      </c>
      <c r="BI817" t="s">
        <v>72</v>
      </c>
      <c r="BJ817" t="s">
        <v>74</v>
      </c>
    </row>
    <row r="818" spans="1:62" x14ac:dyDescent="0.25">
      <c r="A818" s="5">
        <f>COUNTIF($B$1:B818,REPORTE!$C$3)</f>
        <v>1</v>
      </c>
      <c r="B818" s="3">
        <v>201475</v>
      </c>
      <c r="C818" t="s">
        <v>59</v>
      </c>
      <c r="D818" t="s">
        <v>60</v>
      </c>
      <c r="E818" t="s">
        <v>61</v>
      </c>
      <c r="F818" t="s">
        <v>1701</v>
      </c>
      <c r="G818" t="s">
        <v>4006</v>
      </c>
      <c r="H818" t="s">
        <v>120</v>
      </c>
      <c r="I818" t="s">
        <v>65</v>
      </c>
      <c r="J818" t="s">
        <v>1881</v>
      </c>
      <c r="K818" t="s">
        <v>6156</v>
      </c>
      <c r="L818" t="s">
        <v>6157</v>
      </c>
      <c r="M818" t="s">
        <v>6158</v>
      </c>
      <c r="N818" t="s">
        <v>70</v>
      </c>
      <c r="O818" t="s">
        <v>6159</v>
      </c>
      <c r="P818" t="s">
        <v>72</v>
      </c>
      <c r="Q818" t="s">
        <v>6359</v>
      </c>
      <c r="R818" t="s">
        <v>74</v>
      </c>
      <c r="S818" t="s">
        <v>75</v>
      </c>
      <c r="T818" t="s">
        <v>75</v>
      </c>
      <c r="U818" t="s">
        <v>160</v>
      </c>
      <c r="V818" t="s">
        <v>77</v>
      </c>
      <c r="W818" t="s">
        <v>689</v>
      </c>
      <c r="X818" t="s">
        <v>407</v>
      </c>
      <c r="Y818" t="s">
        <v>408</v>
      </c>
      <c r="Z818" t="s">
        <v>81</v>
      </c>
      <c r="AA818" t="s">
        <v>82</v>
      </c>
      <c r="AD818" t="s">
        <v>83</v>
      </c>
      <c r="AE818" t="s">
        <v>84</v>
      </c>
      <c r="AF818" s="1">
        <v>36526</v>
      </c>
      <c r="AG818" s="3">
        <v>24696900</v>
      </c>
      <c r="AH818" t="s">
        <v>6360</v>
      </c>
      <c r="AI818" s="1">
        <v>23420</v>
      </c>
      <c r="AJ818" t="s">
        <v>111</v>
      </c>
      <c r="AK818" t="s">
        <v>3194</v>
      </c>
      <c r="AL818" t="s">
        <v>6361</v>
      </c>
      <c r="AM818" t="s">
        <v>6362</v>
      </c>
      <c r="AN818" t="str">
        <f t="shared" si="15"/>
        <v>MONTUFAR YEPEZ NANCY ZUNILDA</v>
      </c>
      <c r="AO818" t="s">
        <v>92</v>
      </c>
      <c r="AP818" t="s">
        <v>100</v>
      </c>
      <c r="AQ818" t="s">
        <v>119</v>
      </c>
      <c r="AR818" t="s">
        <v>92</v>
      </c>
      <c r="AS818" t="s">
        <v>6363</v>
      </c>
      <c r="AT818" t="s">
        <v>100</v>
      </c>
      <c r="AU818" t="s">
        <v>100</v>
      </c>
      <c r="AV818" t="s">
        <v>119</v>
      </c>
      <c r="AW818" t="s">
        <v>95</v>
      </c>
      <c r="AX818" t="s">
        <v>136</v>
      </c>
      <c r="AZ818" t="s">
        <v>119</v>
      </c>
      <c r="BB818" t="s">
        <v>6364</v>
      </c>
      <c r="BC818" t="s">
        <v>119</v>
      </c>
      <c r="BD818" t="s">
        <v>100</v>
      </c>
      <c r="BE818" t="s">
        <v>74</v>
      </c>
      <c r="BF818" t="s">
        <v>101</v>
      </c>
      <c r="BI818" t="s">
        <v>72</v>
      </c>
      <c r="BJ818" t="s">
        <v>74</v>
      </c>
    </row>
    <row r="819" spans="1:62" x14ac:dyDescent="0.25">
      <c r="A819" s="5">
        <f>COUNTIF($B$1:B819,REPORTE!$C$3)</f>
        <v>1</v>
      </c>
      <c r="B819" s="3">
        <v>201475</v>
      </c>
      <c r="C819" t="s">
        <v>59</v>
      </c>
      <c r="D819" t="s">
        <v>60</v>
      </c>
      <c r="E819" t="s">
        <v>61</v>
      </c>
      <c r="F819" t="s">
        <v>1701</v>
      </c>
      <c r="G819" t="s">
        <v>4006</v>
      </c>
      <c r="H819" t="s">
        <v>120</v>
      </c>
      <c r="I819" t="s">
        <v>65</v>
      </c>
      <c r="J819" t="s">
        <v>1881</v>
      </c>
      <c r="K819" t="s">
        <v>6156</v>
      </c>
      <c r="L819" t="s">
        <v>6157</v>
      </c>
      <c r="M819" t="s">
        <v>6158</v>
      </c>
      <c r="N819" t="s">
        <v>70</v>
      </c>
      <c r="O819" t="s">
        <v>6159</v>
      </c>
      <c r="P819" t="s">
        <v>72</v>
      </c>
      <c r="Q819" t="s">
        <v>6365</v>
      </c>
      <c r="R819" t="s">
        <v>74</v>
      </c>
      <c r="S819" t="s">
        <v>75</v>
      </c>
      <c r="T819" t="s">
        <v>75</v>
      </c>
      <c r="U819" t="s">
        <v>140</v>
      </c>
      <c r="V819" t="s">
        <v>77</v>
      </c>
      <c r="W819" t="s">
        <v>689</v>
      </c>
      <c r="X819" t="s">
        <v>181</v>
      </c>
      <c r="Y819" t="s">
        <v>143</v>
      </c>
      <c r="Z819" t="s">
        <v>81</v>
      </c>
      <c r="AA819" t="s">
        <v>82</v>
      </c>
      <c r="AD819" t="s">
        <v>83</v>
      </c>
      <c r="AE819" t="s">
        <v>84</v>
      </c>
      <c r="AF819" s="1">
        <v>36526</v>
      </c>
      <c r="AG819" s="3">
        <v>24701554</v>
      </c>
      <c r="AH819" t="s">
        <v>6366</v>
      </c>
      <c r="AI819" s="1">
        <v>25156</v>
      </c>
      <c r="AJ819" t="s">
        <v>111</v>
      </c>
      <c r="AK819" t="s">
        <v>246</v>
      </c>
      <c r="AL819" t="s">
        <v>547</v>
      </c>
      <c r="AM819" t="s">
        <v>6367</v>
      </c>
      <c r="AN819" t="str">
        <f t="shared" si="15"/>
        <v>RAMOS SANCHEZ RUTH NANCY</v>
      </c>
      <c r="AO819" t="s">
        <v>92</v>
      </c>
      <c r="AP819" t="s">
        <v>100</v>
      </c>
      <c r="AQ819" t="s">
        <v>119</v>
      </c>
      <c r="AR819" t="s">
        <v>92</v>
      </c>
      <c r="AS819" t="s">
        <v>119</v>
      </c>
      <c r="AT819" t="s">
        <v>100</v>
      </c>
      <c r="AU819" t="s">
        <v>100</v>
      </c>
      <c r="AV819" t="s">
        <v>119</v>
      </c>
      <c r="AW819" t="s">
        <v>95</v>
      </c>
      <c r="AX819" t="s">
        <v>136</v>
      </c>
      <c r="AZ819" t="s">
        <v>119</v>
      </c>
      <c r="BB819" t="s">
        <v>6368</v>
      </c>
      <c r="BC819" t="s">
        <v>119</v>
      </c>
      <c r="BD819" t="s">
        <v>100</v>
      </c>
      <c r="BE819" t="s">
        <v>74</v>
      </c>
      <c r="BF819" t="s">
        <v>101</v>
      </c>
      <c r="BI819" t="s">
        <v>72</v>
      </c>
      <c r="BJ819" t="s">
        <v>74</v>
      </c>
    </row>
    <row r="820" spans="1:62" x14ac:dyDescent="0.25">
      <c r="A820" s="5">
        <f>COUNTIF($B$1:B820,REPORTE!$C$3)</f>
        <v>1</v>
      </c>
      <c r="B820" s="3">
        <v>201475</v>
      </c>
      <c r="C820" t="s">
        <v>59</v>
      </c>
      <c r="D820" t="s">
        <v>60</v>
      </c>
      <c r="E820" t="s">
        <v>61</v>
      </c>
      <c r="F820" t="s">
        <v>1701</v>
      </c>
      <c r="G820" t="s">
        <v>4006</v>
      </c>
      <c r="H820" t="s">
        <v>120</v>
      </c>
      <c r="I820" t="s">
        <v>65</v>
      </c>
      <c r="J820" t="s">
        <v>1881</v>
      </c>
      <c r="K820" t="s">
        <v>6156</v>
      </c>
      <c r="L820" t="s">
        <v>6157</v>
      </c>
      <c r="M820" t="s">
        <v>6158</v>
      </c>
      <c r="N820" t="s">
        <v>70</v>
      </c>
      <c r="O820" t="s">
        <v>6159</v>
      </c>
      <c r="P820" t="s">
        <v>72</v>
      </c>
      <c r="Q820" t="s">
        <v>6369</v>
      </c>
      <c r="R820" t="s">
        <v>74</v>
      </c>
      <c r="S820" t="s">
        <v>75</v>
      </c>
      <c r="T820" t="s">
        <v>75</v>
      </c>
      <c r="U820" t="s">
        <v>160</v>
      </c>
      <c r="V820" t="s">
        <v>77</v>
      </c>
      <c r="W820" t="s">
        <v>689</v>
      </c>
      <c r="X820" t="s">
        <v>701</v>
      </c>
      <c r="Y820" t="s">
        <v>702</v>
      </c>
      <c r="Z820" t="s">
        <v>81</v>
      </c>
      <c r="AA820" t="s">
        <v>82</v>
      </c>
      <c r="AD820" t="s">
        <v>83</v>
      </c>
      <c r="AE820" t="s">
        <v>84</v>
      </c>
      <c r="AF820" s="1">
        <v>36526</v>
      </c>
      <c r="AG820" s="3">
        <v>24701878</v>
      </c>
      <c r="AH820" t="s">
        <v>6370</v>
      </c>
      <c r="AI820" s="1">
        <v>24549</v>
      </c>
      <c r="AJ820" t="s">
        <v>111</v>
      </c>
      <c r="AK820" t="s">
        <v>1082</v>
      </c>
      <c r="AL820" t="s">
        <v>4276</v>
      </c>
      <c r="AM820" t="s">
        <v>6371</v>
      </c>
      <c r="AN820" t="str">
        <f t="shared" si="15"/>
        <v>NINA CERVANTES ROXANNI</v>
      </c>
      <c r="AO820" t="s">
        <v>92</v>
      </c>
      <c r="AP820" t="s">
        <v>100</v>
      </c>
      <c r="AQ820" t="s">
        <v>119</v>
      </c>
      <c r="AR820" t="s">
        <v>92</v>
      </c>
      <c r="AS820" t="s">
        <v>119</v>
      </c>
      <c r="AT820" t="s">
        <v>100</v>
      </c>
      <c r="AU820" t="s">
        <v>100</v>
      </c>
      <c r="AV820" t="s">
        <v>119</v>
      </c>
      <c r="AW820" t="s">
        <v>95</v>
      </c>
      <c r="AX820" t="s">
        <v>136</v>
      </c>
      <c r="AZ820" t="s">
        <v>119</v>
      </c>
      <c r="BB820" t="s">
        <v>6372</v>
      </c>
      <c r="BC820" t="s">
        <v>119</v>
      </c>
      <c r="BD820" t="s">
        <v>100</v>
      </c>
      <c r="BE820" t="s">
        <v>74</v>
      </c>
      <c r="BF820" t="s">
        <v>101</v>
      </c>
      <c r="BI820" t="s">
        <v>72</v>
      </c>
      <c r="BJ820" t="s">
        <v>74</v>
      </c>
    </row>
    <row r="821" spans="1:62" x14ac:dyDescent="0.25">
      <c r="A821" s="5">
        <f>COUNTIF($B$1:B821,REPORTE!$C$3)</f>
        <v>1</v>
      </c>
      <c r="B821" s="3">
        <v>201475</v>
      </c>
      <c r="C821" t="s">
        <v>59</v>
      </c>
      <c r="D821" t="s">
        <v>60</v>
      </c>
      <c r="E821" t="s">
        <v>61</v>
      </c>
      <c r="F821" t="s">
        <v>1701</v>
      </c>
      <c r="G821" t="s">
        <v>4006</v>
      </c>
      <c r="H821" t="s">
        <v>120</v>
      </c>
      <c r="I821" t="s">
        <v>65</v>
      </c>
      <c r="J821" t="s">
        <v>1881</v>
      </c>
      <c r="K821" t="s">
        <v>6156</v>
      </c>
      <c r="L821" t="s">
        <v>6157</v>
      </c>
      <c r="M821" t="s">
        <v>6158</v>
      </c>
      <c r="N821" t="s">
        <v>70</v>
      </c>
      <c r="O821" t="s">
        <v>6159</v>
      </c>
      <c r="P821" t="s">
        <v>72</v>
      </c>
      <c r="Q821" t="s">
        <v>6373</v>
      </c>
      <c r="R821" t="s">
        <v>74</v>
      </c>
      <c r="S821" t="s">
        <v>75</v>
      </c>
      <c r="T821" t="s">
        <v>75</v>
      </c>
      <c r="U821" t="s">
        <v>160</v>
      </c>
      <c r="V821" t="s">
        <v>77</v>
      </c>
      <c r="W821" t="s">
        <v>6374</v>
      </c>
      <c r="X821" t="s">
        <v>108</v>
      </c>
      <c r="Y821" t="s">
        <v>109</v>
      </c>
      <c r="Z821" t="s">
        <v>81</v>
      </c>
      <c r="AA821" t="s">
        <v>82</v>
      </c>
      <c r="AD821" t="s">
        <v>83</v>
      </c>
      <c r="AE821" t="s">
        <v>84</v>
      </c>
      <c r="AF821" t="s">
        <v>100</v>
      </c>
      <c r="AG821" s="3">
        <v>23835817</v>
      </c>
      <c r="AH821" t="s">
        <v>6375</v>
      </c>
      <c r="AI821" s="1">
        <v>22707</v>
      </c>
      <c r="AJ821" t="s">
        <v>111</v>
      </c>
      <c r="AK821" t="s">
        <v>6376</v>
      </c>
      <c r="AL821" t="s">
        <v>6377</v>
      </c>
      <c r="AM821" t="s">
        <v>2610</v>
      </c>
      <c r="AN821" t="str">
        <f t="shared" si="15"/>
        <v>MENDIZABAL MONRROY LUCIA</v>
      </c>
      <c r="AO821" t="s">
        <v>166</v>
      </c>
      <c r="AP821" s="1">
        <v>44965</v>
      </c>
      <c r="AQ821" t="s">
        <v>101</v>
      </c>
      <c r="AR821" t="s">
        <v>197</v>
      </c>
      <c r="AS821" t="s">
        <v>6378</v>
      </c>
      <c r="AT821" s="1">
        <v>34159</v>
      </c>
      <c r="AU821" s="1">
        <v>34159</v>
      </c>
      <c r="AV821" t="s">
        <v>296</v>
      </c>
      <c r="AW821" t="s">
        <v>74</v>
      </c>
      <c r="AX821" t="s">
        <v>200</v>
      </c>
      <c r="AY821" t="s">
        <v>153</v>
      </c>
      <c r="AZ821" t="s">
        <v>830</v>
      </c>
      <c r="BA821" t="s">
        <v>155</v>
      </c>
      <c r="BB821" t="s">
        <v>658</v>
      </c>
      <c r="BC821" t="s">
        <v>6379</v>
      </c>
      <c r="BD821" t="s">
        <v>100</v>
      </c>
      <c r="BE821" t="s">
        <v>74</v>
      </c>
      <c r="BF821" t="s">
        <v>74</v>
      </c>
      <c r="BI821" t="s">
        <v>72</v>
      </c>
      <c r="BJ821" t="s">
        <v>74</v>
      </c>
    </row>
    <row r="822" spans="1:62" x14ac:dyDescent="0.25">
      <c r="A822" s="5">
        <f>COUNTIF($B$1:B822,REPORTE!$C$3)</f>
        <v>1</v>
      </c>
      <c r="B822" s="3">
        <v>201475</v>
      </c>
      <c r="C822" t="s">
        <v>59</v>
      </c>
      <c r="D822" t="s">
        <v>60</v>
      </c>
      <c r="E822" t="s">
        <v>61</v>
      </c>
      <c r="F822" t="s">
        <v>1701</v>
      </c>
      <c r="G822" t="s">
        <v>4006</v>
      </c>
      <c r="H822" t="s">
        <v>120</v>
      </c>
      <c r="I822" t="s">
        <v>65</v>
      </c>
      <c r="J822" t="s">
        <v>1881</v>
      </c>
      <c r="K822" t="s">
        <v>6156</v>
      </c>
      <c r="L822" t="s">
        <v>6157</v>
      </c>
      <c r="M822" t="s">
        <v>6158</v>
      </c>
      <c r="N822" t="s">
        <v>70</v>
      </c>
      <c r="O822" t="s">
        <v>6159</v>
      </c>
      <c r="P822" t="s">
        <v>72</v>
      </c>
      <c r="Q822" t="s">
        <v>6380</v>
      </c>
      <c r="R822" t="s">
        <v>74</v>
      </c>
      <c r="S822" t="s">
        <v>75</v>
      </c>
      <c r="T822" t="s">
        <v>75</v>
      </c>
      <c r="U822" t="s">
        <v>160</v>
      </c>
      <c r="V822" t="s">
        <v>141</v>
      </c>
      <c r="W822" t="s">
        <v>6381</v>
      </c>
      <c r="X822" t="s">
        <v>74</v>
      </c>
      <c r="Y822" t="s">
        <v>143</v>
      </c>
      <c r="Z822" t="s">
        <v>81</v>
      </c>
      <c r="AA822" t="s">
        <v>82</v>
      </c>
      <c r="AB822" s="1">
        <v>44986</v>
      </c>
      <c r="AC822" s="1">
        <v>45291</v>
      </c>
      <c r="AD822" t="s">
        <v>83</v>
      </c>
      <c r="AE822" t="s">
        <v>146</v>
      </c>
      <c r="AF822" t="s">
        <v>100</v>
      </c>
      <c r="AG822" s="3">
        <v>41007317</v>
      </c>
      <c r="AH822" t="s">
        <v>6382</v>
      </c>
      <c r="AI822" s="1">
        <v>29830</v>
      </c>
      <c r="AJ822" t="s">
        <v>111</v>
      </c>
      <c r="AK822" t="s">
        <v>596</v>
      </c>
      <c r="AL822" t="s">
        <v>597</v>
      </c>
      <c r="AM822" t="s">
        <v>6383</v>
      </c>
      <c r="AN822" t="str">
        <f t="shared" si="15"/>
        <v>SOTO GARCIA YOVANA</v>
      </c>
      <c r="AO822" t="s">
        <v>90</v>
      </c>
      <c r="AP822" s="1">
        <v>2</v>
      </c>
      <c r="AQ822" t="s">
        <v>6384</v>
      </c>
      <c r="AR822" t="s">
        <v>150</v>
      </c>
      <c r="AS822" t="s">
        <v>101</v>
      </c>
      <c r="AT822" s="1">
        <v>2</v>
      </c>
      <c r="AU822" s="1">
        <v>2</v>
      </c>
      <c r="AV822" t="s">
        <v>94</v>
      </c>
      <c r="AW822" t="s">
        <v>119</v>
      </c>
      <c r="AX822" t="s">
        <v>200</v>
      </c>
      <c r="AY822" t="s">
        <v>153</v>
      </c>
      <c r="AZ822" t="s">
        <v>830</v>
      </c>
      <c r="BA822" t="s">
        <v>155</v>
      </c>
      <c r="BB822" t="s">
        <v>6385</v>
      </c>
      <c r="BC822" t="s">
        <v>6386</v>
      </c>
      <c r="BD822" s="1">
        <v>44985</v>
      </c>
      <c r="BE822" t="s">
        <v>6387</v>
      </c>
      <c r="BF822" t="s">
        <v>74</v>
      </c>
      <c r="BI822" t="s">
        <v>72</v>
      </c>
      <c r="BJ822" t="s">
        <v>74</v>
      </c>
    </row>
    <row r="823" spans="1:62" x14ac:dyDescent="0.25">
      <c r="A823" s="5">
        <f>COUNTIF($B$1:B823,REPORTE!$C$3)</f>
        <v>1</v>
      </c>
      <c r="B823" s="3">
        <v>201475</v>
      </c>
      <c r="C823" t="s">
        <v>59</v>
      </c>
      <c r="D823" t="s">
        <v>60</v>
      </c>
      <c r="E823" t="s">
        <v>61</v>
      </c>
      <c r="F823" t="s">
        <v>1701</v>
      </c>
      <c r="G823" t="s">
        <v>4006</v>
      </c>
      <c r="H823" t="s">
        <v>120</v>
      </c>
      <c r="I823" t="s">
        <v>65</v>
      </c>
      <c r="J823" t="s">
        <v>1881</v>
      </c>
      <c r="K823" t="s">
        <v>6156</v>
      </c>
      <c r="L823" t="s">
        <v>6157</v>
      </c>
      <c r="M823" t="s">
        <v>6158</v>
      </c>
      <c r="N823" t="s">
        <v>70</v>
      </c>
      <c r="O823" t="s">
        <v>6159</v>
      </c>
      <c r="P823" t="s">
        <v>72</v>
      </c>
      <c r="Q823" t="s">
        <v>6388</v>
      </c>
      <c r="R823" t="s">
        <v>74</v>
      </c>
      <c r="S823" t="s">
        <v>75</v>
      </c>
      <c r="T823" t="s">
        <v>75</v>
      </c>
      <c r="U823" t="s">
        <v>160</v>
      </c>
      <c r="V823" t="s">
        <v>77</v>
      </c>
      <c r="W823" t="s">
        <v>6389</v>
      </c>
      <c r="X823" t="s">
        <v>181</v>
      </c>
      <c r="Y823" t="s">
        <v>143</v>
      </c>
      <c r="Z823" t="s">
        <v>81</v>
      </c>
      <c r="AA823" t="s">
        <v>82</v>
      </c>
      <c r="AD823" t="s">
        <v>83</v>
      </c>
      <c r="AE823" t="s">
        <v>84</v>
      </c>
      <c r="AF823" s="1">
        <v>38791</v>
      </c>
      <c r="AG823" s="3">
        <v>24702225</v>
      </c>
      <c r="AH823" t="s">
        <v>6390</v>
      </c>
      <c r="AI823" s="1">
        <v>24278</v>
      </c>
      <c r="AJ823" t="s">
        <v>86</v>
      </c>
      <c r="AK823" t="s">
        <v>6391</v>
      </c>
      <c r="AL823" t="s">
        <v>6392</v>
      </c>
      <c r="AM823" t="s">
        <v>6393</v>
      </c>
      <c r="AN823" t="str">
        <f t="shared" si="15"/>
        <v>BENIQUE COAQUIRA EDWARD</v>
      </c>
      <c r="AO823" t="s">
        <v>92</v>
      </c>
      <c r="AP823" t="s">
        <v>100</v>
      </c>
      <c r="AQ823" t="s">
        <v>119</v>
      </c>
      <c r="AR823" t="s">
        <v>92</v>
      </c>
      <c r="AS823" t="s">
        <v>101</v>
      </c>
      <c r="AT823" t="s">
        <v>100</v>
      </c>
      <c r="AU823" t="s">
        <v>100</v>
      </c>
      <c r="AV823" t="s">
        <v>119</v>
      </c>
      <c r="AW823" t="s">
        <v>95</v>
      </c>
      <c r="AX823" t="s">
        <v>96</v>
      </c>
      <c r="AZ823" t="s">
        <v>119</v>
      </c>
      <c r="BB823" t="s">
        <v>6394</v>
      </c>
      <c r="BC823" t="s">
        <v>119</v>
      </c>
      <c r="BD823" t="s">
        <v>100</v>
      </c>
      <c r="BE823" t="s">
        <v>74</v>
      </c>
      <c r="BF823" t="s">
        <v>101</v>
      </c>
      <c r="BI823" t="s">
        <v>72</v>
      </c>
      <c r="BJ823" t="s">
        <v>74</v>
      </c>
    </row>
    <row r="824" spans="1:62" x14ac:dyDescent="0.25">
      <c r="A824" s="5">
        <f>COUNTIF($B$1:B824,REPORTE!$C$3)</f>
        <v>1</v>
      </c>
      <c r="B824" s="3">
        <v>201475</v>
      </c>
      <c r="C824" t="s">
        <v>59</v>
      </c>
      <c r="D824" t="s">
        <v>60</v>
      </c>
      <c r="E824" t="s">
        <v>61</v>
      </c>
      <c r="F824" t="s">
        <v>1701</v>
      </c>
      <c r="G824" t="s">
        <v>4006</v>
      </c>
      <c r="H824" t="s">
        <v>120</v>
      </c>
      <c r="I824" t="s">
        <v>65</v>
      </c>
      <c r="J824" t="s">
        <v>1881</v>
      </c>
      <c r="K824" t="s">
        <v>6156</v>
      </c>
      <c r="L824" t="s">
        <v>6157</v>
      </c>
      <c r="M824" t="s">
        <v>6158</v>
      </c>
      <c r="N824" t="s">
        <v>70</v>
      </c>
      <c r="O824" t="s">
        <v>6159</v>
      </c>
      <c r="P824" t="s">
        <v>72</v>
      </c>
      <c r="Q824" t="s">
        <v>6395</v>
      </c>
      <c r="R824" t="s">
        <v>74</v>
      </c>
      <c r="S824" t="s">
        <v>75</v>
      </c>
      <c r="T824" t="s">
        <v>75</v>
      </c>
      <c r="U824" t="s">
        <v>160</v>
      </c>
      <c r="V824" t="s">
        <v>77</v>
      </c>
      <c r="W824" t="s">
        <v>5174</v>
      </c>
      <c r="X824" t="s">
        <v>181</v>
      </c>
      <c r="Y824" t="s">
        <v>143</v>
      </c>
      <c r="Z824" t="s">
        <v>81</v>
      </c>
      <c r="AA824" t="s">
        <v>82</v>
      </c>
      <c r="AD824" t="s">
        <v>83</v>
      </c>
      <c r="AE824" t="s">
        <v>84</v>
      </c>
      <c r="AF824" s="1">
        <v>36526</v>
      </c>
      <c r="AG824" s="3">
        <v>24569956</v>
      </c>
      <c r="AH824" t="s">
        <v>6396</v>
      </c>
      <c r="AI824" s="1">
        <v>24088</v>
      </c>
      <c r="AJ824" t="s">
        <v>86</v>
      </c>
      <c r="AK824" t="s">
        <v>2652</v>
      </c>
      <c r="AL824" t="s">
        <v>470</v>
      </c>
      <c r="AM824" t="s">
        <v>1343</v>
      </c>
      <c r="AN824" t="str">
        <f t="shared" si="15"/>
        <v>SALAS TACO DONATO</v>
      </c>
      <c r="AO824" t="s">
        <v>92</v>
      </c>
      <c r="AP824" t="s">
        <v>100</v>
      </c>
      <c r="AQ824" t="s">
        <v>119</v>
      </c>
      <c r="AR824" t="s">
        <v>92</v>
      </c>
      <c r="AS824" t="s">
        <v>119</v>
      </c>
      <c r="AT824" t="s">
        <v>100</v>
      </c>
      <c r="AU824" t="s">
        <v>100</v>
      </c>
      <c r="AV824" t="s">
        <v>119</v>
      </c>
      <c r="AW824" t="s">
        <v>95</v>
      </c>
      <c r="AX824" t="s">
        <v>136</v>
      </c>
      <c r="AZ824" t="s">
        <v>119</v>
      </c>
      <c r="BB824" t="s">
        <v>6397</v>
      </c>
      <c r="BC824" t="s">
        <v>119</v>
      </c>
      <c r="BD824" t="s">
        <v>100</v>
      </c>
      <c r="BE824" t="s">
        <v>74</v>
      </c>
      <c r="BF824" t="s">
        <v>101</v>
      </c>
      <c r="BI824" t="s">
        <v>72</v>
      </c>
      <c r="BJ824" t="s">
        <v>74</v>
      </c>
    </row>
    <row r="825" spans="1:62" x14ac:dyDescent="0.25">
      <c r="A825" s="5">
        <f>COUNTIF($B$1:B825,REPORTE!$C$3)</f>
        <v>1</v>
      </c>
      <c r="B825" s="3">
        <v>201475</v>
      </c>
      <c r="C825" t="s">
        <v>59</v>
      </c>
      <c r="D825" t="s">
        <v>60</v>
      </c>
      <c r="E825" t="s">
        <v>61</v>
      </c>
      <c r="F825" t="s">
        <v>1701</v>
      </c>
      <c r="G825" t="s">
        <v>4006</v>
      </c>
      <c r="H825" t="s">
        <v>120</v>
      </c>
      <c r="I825" t="s">
        <v>65</v>
      </c>
      <c r="J825" t="s">
        <v>1881</v>
      </c>
      <c r="K825" t="s">
        <v>6156</v>
      </c>
      <c r="L825" t="s">
        <v>6157</v>
      </c>
      <c r="M825" t="s">
        <v>6158</v>
      </c>
      <c r="N825" t="s">
        <v>70</v>
      </c>
      <c r="O825" t="s">
        <v>6159</v>
      </c>
      <c r="P825" t="s">
        <v>72</v>
      </c>
      <c r="Q825" t="s">
        <v>6398</v>
      </c>
      <c r="R825" t="s">
        <v>74</v>
      </c>
      <c r="S825" t="s">
        <v>75</v>
      </c>
      <c r="T825" t="s">
        <v>75</v>
      </c>
      <c r="U825" t="s">
        <v>160</v>
      </c>
      <c r="V825" t="s">
        <v>77</v>
      </c>
      <c r="W825" t="s">
        <v>689</v>
      </c>
      <c r="X825" t="s">
        <v>407</v>
      </c>
      <c r="Y825" t="s">
        <v>408</v>
      </c>
      <c r="Z825" t="s">
        <v>81</v>
      </c>
      <c r="AA825" t="s">
        <v>82</v>
      </c>
      <c r="AD825" t="s">
        <v>83</v>
      </c>
      <c r="AE825" t="s">
        <v>84</v>
      </c>
      <c r="AF825" s="1">
        <v>36526</v>
      </c>
      <c r="AG825" s="3">
        <v>24662824</v>
      </c>
      <c r="AH825" t="s">
        <v>6399</v>
      </c>
      <c r="AI825" s="1">
        <v>22432</v>
      </c>
      <c r="AJ825" t="s">
        <v>111</v>
      </c>
      <c r="AK825" t="s">
        <v>87</v>
      </c>
      <c r="AL825" t="s">
        <v>2185</v>
      </c>
      <c r="AM825" t="s">
        <v>6400</v>
      </c>
      <c r="AN825" t="str">
        <f t="shared" si="15"/>
        <v>HUARCA VARGAS PETRONILA</v>
      </c>
      <c r="AO825" t="s">
        <v>92</v>
      </c>
      <c r="AP825" t="s">
        <v>100</v>
      </c>
      <c r="AQ825" t="s">
        <v>119</v>
      </c>
      <c r="AR825" t="s">
        <v>92</v>
      </c>
      <c r="AS825" t="s">
        <v>119</v>
      </c>
      <c r="AT825" t="s">
        <v>100</v>
      </c>
      <c r="AU825" t="s">
        <v>100</v>
      </c>
      <c r="AV825" t="s">
        <v>119</v>
      </c>
      <c r="AW825" t="s">
        <v>95</v>
      </c>
      <c r="AX825" t="s">
        <v>136</v>
      </c>
      <c r="AZ825" t="s">
        <v>119</v>
      </c>
      <c r="BB825" t="s">
        <v>6401</v>
      </c>
      <c r="BC825" t="s">
        <v>119</v>
      </c>
      <c r="BD825" t="s">
        <v>100</v>
      </c>
      <c r="BE825" t="s">
        <v>74</v>
      </c>
      <c r="BF825" t="s">
        <v>101</v>
      </c>
      <c r="BI825" t="s">
        <v>72</v>
      </c>
      <c r="BJ825" t="s">
        <v>74</v>
      </c>
    </row>
    <row r="826" spans="1:62" x14ac:dyDescent="0.25">
      <c r="A826" s="5">
        <f>COUNTIF($B$1:B826,REPORTE!$C$3)</f>
        <v>1</v>
      </c>
      <c r="B826" s="3">
        <v>201475</v>
      </c>
      <c r="C826" t="s">
        <v>59</v>
      </c>
      <c r="D826" t="s">
        <v>60</v>
      </c>
      <c r="E826" t="s">
        <v>61</v>
      </c>
      <c r="F826" t="s">
        <v>1701</v>
      </c>
      <c r="G826" t="s">
        <v>4006</v>
      </c>
      <c r="H826" t="s">
        <v>120</v>
      </c>
      <c r="I826" t="s">
        <v>65</v>
      </c>
      <c r="J826" t="s">
        <v>1881</v>
      </c>
      <c r="K826" t="s">
        <v>6156</v>
      </c>
      <c r="L826" t="s">
        <v>6157</v>
      </c>
      <c r="M826" t="s">
        <v>6158</v>
      </c>
      <c r="N826" t="s">
        <v>70</v>
      </c>
      <c r="O826" t="s">
        <v>6159</v>
      </c>
      <c r="P826" t="s">
        <v>72</v>
      </c>
      <c r="Q826" t="s">
        <v>6402</v>
      </c>
      <c r="R826" t="s">
        <v>74</v>
      </c>
      <c r="S826" t="s">
        <v>75</v>
      </c>
      <c r="T826" t="s">
        <v>75</v>
      </c>
      <c r="U826" t="s">
        <v>160</v>
      </c>
      <c r="V826" t="s">
        <v>77</v>
      </c>
      <c r="W826" t="s">
        <v>6403</v>
      </c>
      <c r="X826" t="s">
        <v>181</v>
      </c>
      <c r="Y826" t="s">
        <v>143</v>
      </c>
      <c r="Z826" t="s">
        <v>81</v>
      </c>
      <c r="AA826" t="s">
        <v>82</v>
      </c>
      <c r="AD826" t="s">
        <v>83</v>
      </c>
      <c r="AE826" t="s">
        <v>84</v>
      </c>
      <c r="AF826" s="1">
        <v>36526</v>
      </c>
      <c r="AG826" s="3">
        <v>31609653</v>
      </c>
      <c r="AH826" t="s">
        <v>6404</v>
      </c>
      <c r="AI826" s="1">
        <v>21896</v>
      </c>
      <c r="AJ826" t="s">
        <v>111</v>
      </c>
      <c r="AK826" t="s">
        <v>6405</v>
      </c>
      <c r="AL826" t="s">
        <v>3132</v>
      </c>
      <c r="AM826" t="s">
        <v>6406</v>
      </c>
      <c r="AN826" t="str">
        <f t="shared" si="15"/>
        <v>MARCOS CAMPOS ILDAURA FORTUNATA</v>
      </c>
      <c r="AO826" t="s">
        <v>92</v>
      </c>
      <c r="AP826" t="s">
        <v>100</v>
      </c>
      <c r="AQ826" t="s">
        <v>119</v>
      </c>
      <c r="AR826" t="s">
        <v>92</v>
      </c>
      <c r="AS826" t="s">
        <v>119</v>
      </c>
      <c r="AT826" t="s">
        <v>100</v>
      </c>
      <c r="AU826" t="s">
        <v>100</v>
      </c>
      <c r="AV826" t="s">
        <v>119</v>
      </c>
      <c r="AW826" t="s">
        <v>95</v>
      </c>
      <c r="AX826" t="s">
        <v>136</v>
      </c>
      <c r="AZ826" t="s">
        <v>119</v>
      </c>
      <c r="BB826" t="s">
        <v>6407</v>
      </c>
      <c r="BC826" t="s">
        <v>119</v>
      </c>
      <c r="BD826" t="s">
        <v>100</v>
      </c>
      <c r="BE826" t="s">
        <v>74</v>
      </c>
      <c r="BF826" t="s">
        <v>101</v>
      </c>
      <c r="BI826" t="s">
        <v>72</v>
      </c>
      <c r="BJ826" t="s">
        <v>74</v>
      </c>
    </row>
    <row r="827" spans="1:62" x14ac:dyDescent="0.25">
      <c r="A827" s="5">
        <f>COUNTIF($B$1:B827,REPORTE!$C$3)</f>
        <v>1</v>
      </c>
      <c r="B827" s="3">
        <v>201475</v>
      </c>
      <c r="C827" t="s">
        <v>59</v>
      </c>
      <c r="D827" t="s">
        <v>60</v>
      </c>
      <c r="E827" t="s">
        <v>61</v>
      </c>
      <c r="F827" t="s">
        <v>1701</v>
      </c>
      <c r="G827" t="s">
        <v>4006</v>
      </c>
      <c r="H827" t="s">
        <v>120</v>
      </c>
      <c r="I827" t="s">
        <v>65</v>
      </c>
      <c r="J827" t="s">
        <v>1881</v>
      </c>
      <c r="K827" t="s">
        <v>6156</v>
      </c>
      <c r="L827" t="s">
        <v>6157</v>
      </c>
      <c r="M827" t="s">
        <v>6158</v>
      </c>
      <c r="N827" t="s">
        <v>70</v>
      </c>
      <c r="O827" t="s">
        <v>6159</v>
      </c>
      <c r="P827" t="s">
        <v>72</v>
      </c>
      <c r="Q827" t="s">
        <v>6408</v>
      </c>
      <c r="R827" t="s">
        <v>74</v>
      </c>
      <c r="S827" t="s">
        <v>75</v>
      </c>
      <c r="T827" t="s">
        <v>75</v>
      </c>
      <c r="U827" t="s">
        <v>160</v>
      </c>
      <c r="V827" t="s">
        <v>77</v>
      </c>
      <c r="W827" t="s">
        <v>689</v>
      </c>
      <c r="X827" t="s">
        <v>79</v>
      </c>
      <c r="Y827" t="s">
        <v>80</v>
      </c>
      <c r="Z827" t="s">
        <v>81</v>
      </c>
      <c r="AA827" t="s">
        <v>82</v>
      </c>
      <c r="AD827" t="s">
        <v>83</v>
      </c>
      <c r="AE827" t="s">
        <v>84</v>
      </c>
      <c r="AF827" s="1">
        <v>36526</v>
      </c>
      <c r="AG827" s="3">
        <v>24699611</v>
      </c>
      <c r="AH827" t="s">
        <v>6409</v>
      </c>
      <c r="AI827" s="1">
        <v>23687</v>
      </c>
      <c r="AJ827" t="s">
        <v>111</v>
      </c>
      <c r="AK827" t="s">
        <v>6410</v>
      </c>
      <c r="AL827" t="s">
        <v>4260</v>
      </c>
      <c r="AM827" t="s">
        <v>6411</v>
      </c>
      <c r="AN827" t="str">
        <f t="shared" si="15"/>
        <v>JARA CALVO LEONOR CLAUDINI</v>
      </c>
      <c r="AO827" t="s">
        <v>92</v>
      </c>
      <c r="AP827" t="s">
        <v>100</v>
      </c>
      <c r="AQ827" t="s">
        <v>119</v>
      </c>
      <c r="AR827" t="s">
        <v>92</v>
      </c>
      <c r="AS827" t="s">
        <v>6412</v>
      </c>
      <c r="AT827" t="s">
        <v>100</v>
      </c>
      <c r="AU827" t="s">
        <v>100</v>
      </c>
      <c r="AV827" t="s">
        <v>119</v>
      </c>
      <c r="AW827" t="s">
        <v>95</v>
      </c>
      <c r="AX827" t="s">
        <v>136</v>
      </c>
      <c r="AZ827" t="s">
        <v>119</v>
      </c>
      <c r="BB827" t="s">
        <v>6413</v>
      </c>
      <c r="BC827" t="s">
        <v>6414</v>
      </c>
      <c r="BD827" t="s">
        <v>100</v>
      </c>
      <c r="BE827" t="s">
        <v>74</v>
      </c>
      <c r="BF827" t="s">
        <v>101</v>
      </c>
      <c r="BI827" t="s">
        <v>72</v>
      </c>
      <c r="BJ827" t="s">
        <v>74</v>
      </c>
    </row>
    <row r="828" spans="1:62" x14ac:dyDescent="0.25">
      <c r="A828" s="5">
        <f>COUNTIF($B$1:B828,REPORTE!$C$3)</f>
        <v>1</v>
      </c>
      <c r="B828" s="3">
        <v>201475</v>
      </c>
      <c r="C828" t="s">
        <v>59</v>
      </c>
      <c r="D828" t="s">
        <v>60</v>
      </c>
      <c r="E828" t="s">
        <v>61</v>
      </c>
      <c r="F828" t="s">
        <v>1701</v>
      </c>
      <c r="G828" t="s">
        <v>4006</v>
      </c>
      <c r="H828" t="s">
        <v>120</v>
      </c>
      <c r="I828" t="s">
        <v>65</v>
      </c>
      <c r="J828" t="s">
        <v>1881</v>
      </c>
      <c r="K828" t="s">
        <v>6156</v>
      </c>
      <c r="L828" t="s">
        <v>6157</v>
      </c>
      <c r="M828" t="s">
        <v>6158</v>
      </c>
      <c r="N828" t="s">
        <v>70</v>
      </c>
      <c r="O828" t="s">
        <v>6159</v>
      </c>
      <c r="P828" t="s">
        <v>72</v>
      </c>
      <c r="Q828" t="s">
        <v>6415</v>
      </c>
      <c r="R828" t="s">
        <v>74</v>
      </c>
      <c r="S828" t="s">
        <v>75</v>
      </c>
      <c r="T828" t="s">
        <v>75</v>
      </c>
      <c r="U828" t="s">
        <v>160</v>
      </c>
      <c r="V828" t="s">
        <v>141</v>
      </c>
      <c r="W828" t="s">
        <v>6416</v>
      </c>
      <c r="X828" t="s">
        <v>74</v>
      </c>
      <c r="Y828" t="s">
        <v>143</v>
      </c>
      <c r="Z828" t="s">
        <v>81</v>
      </c>
      <c r="AA828" t="s">
        <v>82</v>
      </c>
      <c r="AB828" s="1">
        <v>44986</v>
      </c>
      <c r="AC828" s="1">
        <v>45291</v>
      </c>
      <c r="AD828" t="s">
        <v>83</v>
      </c>
      <c r="AE828" t="s">
        <v>146</v>
      </c>
      <c r="AF828" t="s">
        <v>100</v>
      </c>
      <c r="AG828" s="3">
        <v>48530265</v>
      </c>
      <c r="AH828" t="s">
        <v>6417</v>
      </c>
      <c r="AI828" s="1">
        <v>33063</v>
      </c>
      <c r="AJ828" t="s">
        <v>111</v>
      </c>
      <c r="AK828" t="s">
        <v>527</v>
      </c>
      <c r="AL828" t="s">
        <v>264</v>
      </c>
      <c r="AM828" t="s">
        <v>6418</v>
      </c>
      <c r="AN828" t="str">
        <f t="shared" si="15"/>
        <v>CARLOS QUISPE NELY STEFANY</v>
      </c>
      <c r="AO828" t="s">
        <v>90</v>
      </c>
      <c r="AP828" s="1">
        <v>2</v>
      </c>
      <c r="AQ828" t="s">
        <v>101</v>
      </c>
      <c r="AR828" t="s">
        <v>279</v>
      </c>
      <c r="AS828" t="s">
        <v>101</v>
      </c>
      <c r="AT828" s="1">
        <v>2</v>
      </c>
      <c r="AU828" s="1">
        <v>2</v>
      </c>
      <c r="AV828" t="s">
        <v>94</v>
      </c>
      <c r="AW828" t="s">
        <v>119</v>
      </c>
      <c r="AX828" t="s">
        <v>152</v>
      </c>
      <c r="AY828" t="s">
        <v>153</v>
      </c>
      <c r="AZ828" t="s">
        <v>1093</v>
      </c>
      <c r="BA828" t="s">
        <v>155</v>
      </c>
      <c r="BB828" t="s">
        <v>6419</v>
      </c>
      <c r="BC828" t="s">
        <v>6420</v>
      </c>
      <c r="BD828" s="1">
        <v>44991</v>
      </c>
      <c r="BE828" t="s">
        <v>6421</v>
      </c>
      <c r="BF828" t="s">
        <v>74</v>
      </c>
      <c r="BI828" t="s">
        <v>72</v>
      </c>
      <c r="BJ828" t="s">
        <v>74</v>
      </c>
    </row>
    <row r="829" spans="1:62" x14ac:dyDescent="0.25">
      <c r="A829" s="5">
        <f>COUNTIF($B$1:B829,REPORTE!$C$3)</f>
        <v>1</v>
      </c>
      <c r="B829" s="3">
        <v>201475</v>
      </c>
      <c r="C829" t="s">
        <v>59</v>
      </c>
      <c r="D829" t="s">
        <v>60</v>
      </c>
      <c r="E829" t="s">
        <v>61</v>
      </c>
      <c r="F829" t="s">
        <v>1701</v>
      </c>
      <c r="G829" t="s">
        <v>4006</v>
      </c>
      <c r="H829" t="s">
        <v>120</v>
      </c>
      <c r="I829" t="s">
        <v>65</v>
      </c>
      <c r="J829" t="s">
        <v>1881</v>
      </c>
      <c r="K829" t="s">
        <v>6156</v>
      </c>
      <c r="L829" t="s">
        <v>6157</v>
      </c>
      <c r="M829" t="s">
        <v>6158</v>
      </c>
      <c r="N829" t="s">
        <v>70</v>
      </c>
      <c r="O829" t="s">
        <v>6159</v>
      </c>
      <c r="P829" t="s">
        <v>72</v>
      </c>
      <c r="Q829" t="s">
        <v>6422</v>
      </c>
      <c r="R829" t="s">
        <v>74</v>
      </c>
      <c r="S829" t="s">
        <v>75</v>
      </c>
      <c r="T829" t="s">
        <v>75</v>
      </c>
      <c r="U829" t="s">
        <v>160</v>
      </c>
      <c r="V829" t="s">
        <v>77</v>
      </c>
      <c r="W829" t="s">
        <v>6423</v>
      </c>
      <c r="X829" t="s">
        <v>79</v>
      </c>
      <c r="Y829" t="s">
        <v>80</v>
      </c>
      <c r="Z829" t="s">
        <v>81</v>
      </c>
      <c r="AA829" t="s">
        <v>82</v>
      </c>
      <c r="AD829" t="s">
        <v>83</v>
      </c>
      <c r="AE829" t="s">
        <v>84</v>
      </c>
      <c r="AF829" s="1">
        <v>42430</v>
      </c>
      <c r="AG829" s="3">
        <v>40490160</v>
      </c>
      <c r="AH829" t="s">
        <v>6424</v>
      </c>
      <c r="AI829" s="1">
        <v>29244</v>
      </c>
      <c r="AJ829" t="s">
        <v>111</v>
      </c>
      <c r="AK829" t="s">
        <v>6425</v>
      </c>
      <c r="AL829" t="s">
        <v>3802</v>
      </c>
      <c r="AM829" t="s">
        <v>6426</v>
      </c>
      <c r="AN829" t="str">
        <f t="shared" si="15"/>
        <v>OJEDA MONTES DENNIZ NERAYDA</v>
      </c>
      <c r="AO829" t="s">
        <v>90</v>
      </c>
      <c r="AP829" s="1">
        <v>39508</v>
      </c>
      <c r="AQ829" t="s">
        <v>6427</v>
      </c>
      <c r="AR829" t="s">
        <v>92</v>
      </c>
      <c r="AS829" t="s">
        <v>93</v>
      </c>
      <c r="AT829" s="1">
        <v>42342</v>
      </c>
      <c r="AU829" s="1">
        <v>42342</v>
      </c>
      <c r="AV829" t="s">
        <v>116</v>
      </c>
      <c r="AW829" t="s">
        <v>95</v>
      </c>
      <c r="AX829" t="s">
        <v>96</v>
      </c>
      <c r="AZ829" t="s">
        <v>6428</v>
      </c>
      <c r="BB829" t="s">
        <v>6429</v>
      </c>
      <c r="BC829" t="s">
        <v>6430</v>
      </c>
      <c r="BD829" t="s">
        <v>100</v>
      </c>
      <c r="BE829" t="s">
        <v>74</v>
      </c>
      <c r="BF829" t="s">
        <v>101</v>
      </c>
      <c r="BI829" t="s">
        <v>72</v>
      </c>
      <c r="BJ829" t="s">
        <v>74</v>
      </c>
    </row>
    <row r="830" spans="1:62" x14ac:dyDescent="0.25">
      <c r="A830" s="5">
        <f>COUNTIF($B$1:B830,REPORTE!$C$3)</f>
        <v>1</v>
      </c>
      <c r="B830" s="3">
        <v>201475</v>
      </c>
      <c r="C830" t="s">
        <v>59</v>
      </c>
      <c r="D830" t="s">
        <v>60</v>
      </c>
      <c r="E830" t="s">
        <v>61</v>
      </c>
      <c r="F830" t="s">
        <v>1701</v>
      </c>
      <c r="G830" t="s">
        <v>4006</v>
      </c>
      <c r="H830" t="s">
        <v>120</v>
      </c>
      <c r="I830" t="s">
        <v>65</v>
      </c>
      <c r="J830" t="s">
        <v>1881</v>
      </c>
      <c r="K830" t="s">
        <v>6156</v>
      </c>
      <c r="L830" t="s">
        <v>6157</v>
      </c>
      <c r="M830" t="s">
        <v>6158</v>
      </c>
      <c r="N830" t="s">
        <v>70</v>
      </c>
      <c r="O830" t="s">
        <v>6159</v>
      </c>
      <c r="P830" t="s">
        <v>72</v>
      </c>
      <c r="Q830" t="s">
        <v>6431</v>
      </c>
      <c r="R830" t="s">
        <v>74</v>
      </c>
      <c r="S830" t="s">
        <v>75</v>
      </c>
      <c r="T830" t="s">
        <v>75</v>
      </c>
      <c r="U830" t="s">
        <v>160</v>
      </c>
      <c r="V830" t="s">
        <v>77</v>
      </c>
      <c r="W830" t="s">
        <v>6432</v>
      </c>
      <c r="X830" t="s">
        <v>108</v>
      </c>
      <c r="Y830" t="s">
        <v>109</v>
      </c>
      <c r="Z830" t="s">
        <v>81</v>
      </c>
      <c r="AA830" t="s">
        <v>82</v>
      </c>
      <c r="AD830" t="s">
        <v>83</v>
      </c>
      <c r="AE830" t="s">
        <v>84</v>
      </c>
      <c r="AF830" s="1">
        <v>36526</v>
      </c>
      <c r="AG830" s="3">
        <v>24697655</v>
      </c>
      <c r="AH830" t="s">
        <v>6433</v>
      </c>
      <c r="AI830" s="1">
        <v>23747</v>
      </c>
      <c r="AJ830" t="s">
        <v>111</v>
      </c>
      <c r="AK830" t="s">
        <v>5645</v>
      </c>
      <c r="AL830" t="s">
        <v>597</v>
      </c>
      <c r="AM830" t="s">
        <v>6434</v>
      </c>
      <c r="AN830" t="str">
        <f t="shared" si="15"/>
        <v>AEDO GARCIA ESTELA</v>
      </c>
      <c r="AO830" t="s">
        <v>92</v>
      </c>
      <c r="AP830" t="s">
        <v>100</v>
      </c>
      <c r="AQ830" t="s">
        <v>119</v>
      </c>
      <c r="AR830" t="s">
        <v>92</v>
      </c>
      <c r="AS830" t="s">
        <v>6435</v>
      </c>
      <c r="AT830" t="s">
        <v>100</v>
      </c>
      <c r="AU830" t="s">
        <v>100</v>
      </c>
      <c r="AV830" t="s">
        <v>119</v>
      </c>
      <c r="AW830" t="s">
        <v>95</v>
      </c>
      <c r="AX830" t="s">
        <v>136</v>
      </c>
      <c r="AZ830" t="s">
        <v>119</v>
      </c>
      <c r="BB830" t="s">
        <v>6436</v>
      </c>
      <c r="BC830" t="s">
        <v>119</v>
      </c>
      <c r="BD830" t="s">
        <v>100</v>
      </c>
      <c r="BE830" t="s">
        <v>74</v>
      </c>
      <c r="BF830" t="s">
        <v>101</v>
      </c>
      <c r="BI830" t="s">
        <v>72</v>
      </c>
      <c r="BJ830" t="s">
        <v>74</v>
      </c>
    </row>
    <row r="831" spans="1:62" x14ac:dyDescent="0.25">
      <c r="A831" s="5">
        <f>COUNTIF($B$1:B831,REPORTE!$C$3)</f>
        <v>1</v>
      </c>
      <c r="B831" s="3">
        <v>201475</v>
      </c>
      <c r="C831" t="s">
        <v>59</v>
      </c>
      <c r="D831" t="s">
        <v>60</v>
      </c>
      <c r="E831" t="s">
        <v>61</v>
      </c>
      <c r="F831" t="s">
        <v>1701</v>
      </c>
      <c r="G831" t="s">
        <v>4006</v>
      </c>
      <c r="H831" t="s">
        <v>120</v>
      </c>
      <c r="I831" t="s">
        <v>65</v>
      </c>
      <c r="J831" t="s">
        <v>1881</v>
      </c>
      <c r="K831" t="s">
        <v>6156</v>
      </c>
      <c r="L831" t="s">
        <v>6157</v>
      </c>
      <c r="M831" t="s">
        <v>6158</v>
      </c>
      <c r="N831" t="s">
        <v>70</v>
      </c>
      <c r="O831" t="s">
        <v>6159</v>
      </c>
      <c r="P831" t="s">
        <v>72</v>
      </c>
      <c r="Q831" t="s">
        <v>6437</v>
      </c>
      <c r="R831" t="s">
        <v>74</v>
      </c>
      <c r="S831" t="s">
        <v>75</v>
      </c>
      <c r="T831" t="s">
        <v>75</v>
      </c>
      <c r="U831" t="s">
        <v>160</v>
      </c>
      <c r="V831" t="s">
        <v>77</v>
      </c>
      <c r="W831" t="s">
        <v>6438</v>
      </c>
      <c r="X831" t="s">
        <v>79</v>
      </c>
      <c r="Y831" t="s">
        <v>80</v>
      </c>
      <c r="Z831" t="s">
        <v>81</v>
      </c>
      <c r="AA831" t="s">
        <v>82</v>
      </c>
      <c r="AD831" t="s">
        <v>83</v>
      </c>
      <c r="AE831" t="s">
        <v>84</v>
      </c>
      <c r="AF831" s="1">
        <v>36526</v>
      </c>
      <c r="AG831" s="3">
        <v>8225318</v>
      </c>
      <c r="AH831" t="s">
        <v>6439</v>
      </c>
      <c r="AI831" s="1">
        <v>23220</v>
      </c>
      <c r="AJ831" t="s">
        <v>111</v>
      </c>
      <c r="AK831" t="s">
        <v>6440</v>
      </c>
      <c r="AL831" t="s">
        <v>6441</v>
      </c>
      <c r="AM831" t="s">
        <v>6442</v>
      </c>
      <c r="AN831" t="str">
        <f t="shared" si="15"/>
        <v>IPANAQUE SAENZ JULIA NANCY</v>
      </c>
      <c r="AO831" t="s">
        <v>92</v>
      </c>
      <c r="AP831" t="s">
        <v>100</v>
      </c>
      <c r="AQ831" t="s">
        <v>119</v>
      </c>
      <c r="AR831" t="s">
        <v>92</v>
      </c>
      <c r="AS831" t="s">
        <v>6443</v>
      </c>
      <c r="AT831" t="s">
        <v>100</v>
      </c>
      <c r="AU831" t="s">
        <v>100</v>
      </c>
      <c r="AV831" t="s">
        <v>119</v>
      </c>
      <c r="AW831" t="s">
        <v>95</v>
      </c>
      <c r="AX831" t="s">
        <v>136</v>
      </c>
      <c r="AZ831" t="s">
        <v>119</v>
      </c>
      <c r="BB831" t="s">
        <v>6444</v>
      </c>
      <c r="BC831" t="s">
        <v>119</v>
      </c>
      <c r="BD831" t="s">
        <v>100</v>
      </c>
      <c r="BE831" t="s">
        <v>74</v>
      </c>
      <c r="BF831" t="s">
        <v>101</v>
      </c>
      <c r="BI831" t="s">
        <v>72</v>
      </c>
      <c r="BJ831" t="s">
        <v>74</v>
      </c>
    </row>
    <row r="832" spans="1:62" x14ac:dyDescent="0.25">
      <c r="A832" s="5">
        <f>COUNTIF($B$1:B832,REPORTE!$C$3)</f>
        <v>1</v>
      </c>
      <c r="B832" s="3">
        <v>201475</v>
      </c>
      <c r="C832" t="s">
        <v>59</v>
      </c>
      <c r="D832" t="s">
        <v>60</v>
      </c>
      <c r="E832" t="s">
        <v>61</v>
      </c>
      <c r="F832" t="s">
        <v>1701</v>
      </c>
      <c r="G832" t="s">
        <v>4006</v>
      </c>
      <c r="H832" t="s">
        <v>120</v>
      </c>
      <c r="I832" t="s">
        <v>65</v>
      </c>
      <c r="J832" t="s">
        <v>1881</v>
      </c>
      <c r="K832" t="s">
        <v>6156</v>
      </c>
      <c r="L832" t="s">
        <v>6157</v>
      </c>
      <c r="M832" t="s">
        <v>6158</v>
      </c>
      <c r="N832" t="s">
        <v>70</v>
      </c>
      <c r="O832" t="s">
        <v>6159</v>
      </c>
      <c r="P832" t="s">
        <v>72</v>
      </c>
      <c r="Q832" t="s">
        <v>6445</v>
      </c>
      <c r="R832" t="s">
        <v>74</v>
      </c>
      <c r="S832" t="s">
        <v>75</v>
      </c>
      <c r="T832" t="s">
        <v>75</v>
      </c>
      <c r="U832" t="s">
        <v>160</v>
      </c>
      <c r="V832" t="s">
        <v>77</v>
      </c>
      <c r="W832" t="s">
        <v>6446</v>
      </c>
      <c r="X832" t="s">
        <v>407</v>
      </c>
      <c r="Y832" t="s">
        <v>408</v>
      </c>
      <c r="Z832" t="s">
        <v>81</v>
      </c>
      <c r="AA832" t="s">
        <v>82</v>
      </c>
      <c r="AD832" t="s">
        <v>83</v>
      </c>
      <c r="AE832" t="s">
        <v>84</v>
      </c>
      <c r="AF832" s="1">
        <v>36526</v>
      </c>
      <c r="AG832" s="3">
        <v>24668546</v>
      </c>
      <c r="AH832" t="s">
        <v>6447</v>
      </c>
      <c r="AI832" s="1">
        <v>23309</v>
      </c>
      <c r="AJ832" t="s">
        <v>86</v>
      </c>
      <c r="AK832" t="s">
        <v>4174</v>
      </c>
      <c r="AL832" t="s">
        <v>6448</v>
      </c>
      <c r="AM832" t="s">
        <v>6449</v>
      </c>
      <c r="AN832" t="str">
        <f t="shared" si="15"/>
        <v>LLERENA BRICEÑO JESUS DARIO</v>
      </c>
      <c r="AO832" t="s">
        <v>92</v>
      </c>
      <c r="AP832" t="s">
        <v>100</v>
      </c>
      <c r="AQ832" t="s">
        <v>119</v>
      </c>
      <c r="AR832" t="s">
        <v>92</v>
      </c>
      <c r="AS832" t="s">
        <v>101</v>
      </c>
      <c r="AT832" t="s">
        <v>100</v>
      </c>
      <c r="AU832" t="s">
        <v>100</v>
      </c>
      <c r="AV832" t="s">
        <v>119</v>
      </c>
      <c r="AW832" t="s">
        <v>95</v>
      </c>
      <c r="AX832" t="s">
        <v>136</v>
      </c>
      <c r="AZ832" t="s">
        <v>119</v>
      </c>
      <c r="BB832" t="s">
        <v>6450</v>
      </c>
      <c r="BC832" t="s">
        <v>119</v>
      </c>
      <c r="BD832" t="s">
        <v>100</v>
      </c>
      <c r="BE832" t="s">
        <v>74</v>
      </c>
      <c r="BF832" t="s">
        <v>101</v>
      </c>
      <c r="BI832" t="s">
        <v>72</v>
      </c>
      <c r="BJ832" t="s">
        <v>74</v>
      </c>
    </row>
    <row r="833" spans="1:62" x14ac:dyDescent="0.25">
      <c r="A833" s="5">
        <f>COUNTIF($B$1:B833,REPORTE!$C$3)</f>
        <v>1</v>
      </c>
      <c r="B833" s="3">
        <v>201475</v>
      </c>
      <c r="C833" t="s">
        <v>59</v>
      </c>
      <c r="D833" t="s">
        <v>60</v>
      </c>
      <c r="E833" t="s">
        <v>61</v>
      </c>
      <c r="F833" t="s">
        <v>1701</v>
      </c>
      <c r="G833" t="s">
        <v>4006</v>
      </c>
      <c r="H833" t="s">
        <v>120</v>
      </c>
      <c r="I833" t="s">
        <v>65</v>
      </c>
      <c r="J833" t="s">
        <v>1881</v>
      </c>
      <c r="K833" t="s">
        <v>6156</v>
      </c>
      <c r="L833" t="s">
        <v>6157</v>
      </c>
      <c r="M833" t="s">
        <v>6158</v>
      </c>
      <c r="N833" t="s">
        <v>70</v>
      </c>
      <c r="O833" t="s">
        <v>6159</v>
      </c>
      <c r="P833" t="s">
        <v>72</v>
      </c>
      <c r="Q833" t="s">
        <v>6451</v>
      </c>
      <c r="R833" t="s">
        <v>74</v>
      </c>
      <c r="S833" t="s">
        <v>75</v>
      </c>
      <c r="T833" t="s">
        <v>75</v>
      </c>
      <c r="U833" t="s">
        <v>140</v>
      </c>
      <c r="V833" t="s">
        <v>77</v>
      </c>
      <c r="W833" t="s">
        <v>6452</v>
      </c>
      <c r="X833" t="s">
        <v>79</v>
      </c>
      <c r="Y833" t="s">
        <v>80</v>
      </c>
      <c r="Z833" t="s">
        <v>81</v>
      </c>
      <c r="AA833" t="s">
        <v>82</v>
      </c>
      <c r="AD833" t="s">
        <v>83</v>
      </c>
      <c r="AE833" t="s">
        <v>84</v>
      </c>
      <c r="AF833" s="1">
        <v>36526</v>
      </c>
      <c r="AG833" s="3">
        <v>24706004</v>
      </c>
      <c r="AH833" t="s">
        <v>6453</v>
      </c>
      <c r="AI833" s="1">
        <v>26568</v>
      </c>
      <c r="AJ833" t="s">
        <v>86</v>
      </c>
      <c r="AK833" t="s">
        <v>685</v>
      </c>
      <c r="AL833" t="s">
        <v>470</v>
      </c>
      <c r="AM833" t="s">
        <v>6454</v>
      </c>
      <c r="AN833" t="str">
        <f t="shared" si="15"/>
        <v>CARRASCO TACO HECTOR MANUEL</v>
      </c>
      <c r="AO833" t="s">
        <v>92</v>
      </c>
      <c r="AP833" t="s">
        <v>100</v>
      </c>
      <c r="AQ833" t="s">
        <v>119</v>
      </c>
      <c r="AR833" t="s">
        <v>92</v>
      </c>
      <c r="AS833" t="s">
        <v>1301</v>
      </c>
      <c r="AT833" t="s">
        <v>100</v>
      </c>
      <c r="AU833" t="s">
        <v>100</v>
      </c>
      <c r="AV833" t="s">
        <v>119</v>
      </c>
      <c r="AW833" t="s">
        <v>95</v>
      </c>
      <c r="AX833" t="s">
        <v>136</v>
      </c>
      <c r="AZ833" t="s">
        <v>119</v>
      </c>
      <c r="BB833" t="s">
        <v>6455</v>
      </c>
      <c r="BC833" t="s">
        <v>119</v>
      </c>
      <c r="BD833" s="1">
        <v>44628</v>
      </c>
      <c r="BE833" t="s">
        <v>6456</v>
      </c>
      <c r="BF833" t="s">
        <v>101</v>
      </c>
      <c r="BI833" t="s">
        <v>72</v>
      </c>
      <c r="BJ833" t="s">
        <v>74</v>
      </c>
    </row>
    <row r="834" spans="1:62" x14ac:dyDescent="0.25">
      <c r="A834" s="5">
        <f>COUNTIF($B$1:B834,REPORTE!$C$3)</f>
        <v>1</v>
      </c>
      <c r="B834" s="3">
        <v>201475</v>
      </c>
      <c r="C834" t="s">
        <v>59</v>
      </c>
      <c r="D834" t="s">
        <v>60</v>
      </c>
      <c r="E834" t="s">
        <v>61</v>
      </c>
      <c r="F834" t="s">
        <v>1701</v>
      </c>
      <c r="G834" t="s">
        <v>4006</v>
      </c>
      <c r="H834" t="s">
        <v>120</v>
      </c>
      <c r="I834" t="s">
        <v>65</v>
      </c>
      <c r="J834" t="s">
        <v>1881</v>
      </c>
      <c r="K834" t="s">
        <v>6156</v>
      </c>
      <c r="L834" t="s">
        <v>6157</v>
      </c>
      <c r="M834" t="s">
        <v>6158</v>
      </c>
      <c r="N834" t="s">
        <v>70</v>
      </c>
      <c r="O834" t="s">
        <v>6159</v>
      </c>
      <c r="P834" t="s">
        <v>72</v>
      </c>
      <c r="Q834" t="s">
        <v>6457</v>
      </c>
      <c r="R834" t="s">
        <v>74</v>
      </c>
      <c r="S834" t="s">
        <v>75</v>
      </c>
      <c r="T834" t="s">
        <v>75</v>
      </c>
      <c r="U834" t="s">
        <v>160</v>
      </c>
      <c r="V834" t="s">
        <v>77</v>
      </c>
      <c r="W834" t="s">
        <v>689</v>
      </c>
      <c r="X834" t="s">
        <v>794</v>
      </c>
      <c r="Y834" t="s">
        <v>795</v>
      </c>
      <c r="Z834" t="s">
        <v>81</v>
      </c>
      <c r="AA834" t="s">
        <v>82</v>
      </c>
      <c r="AD834" t="s">
        <v>83</v>
      </c>
      <c r="AE834" t="s">
        <v>84</v>
      </c>
      <c r="AF834" s="1">
        <v>31209</v>
      </c>
      <c r="AG834" s="3">
        <v>24670666</v>
      </c>
      <c r="AH834" t="s">
        <v>6458</v>
      </c>
      <c r="AI834" s="1">
        <v>22152</v>
      </c>
      <c r="AJ834" t="s">
        <v>86</v>
      </c>
      <c r="AK834" t="s">
        <v>1429</v>
      </c>
      <c r="AL834" t="s">
        <v>370</v>
      </c>
      <c r="AM834" t="s">
        <v>1132</v>
      </c>
      <c r="AN834" t="str">
        <f t="shared" si="15"/>
        <v>ZAMBRANO TTITO JORGE</v>
      </c>
      <c r="AO834" t="s">
        <v>90</v>
      </c>
      <c r="AP834" t="s">
        <v>100</v>
      </c>
      <c r="AQ834" t="s">
        <v>119</v>
      </c>
      <c r="AR834" t="s">
        <v>92</v>
      </c>
      <c r="AS834" t="s">
        <v>101</v>
      </c>
      <c r="AT834" t="s">
        <v>100</v>
      </c>
      <c r="AU834" t="s">
        <v>100</v>
      </c>
      <c r="AV834" t="s">
        <v>94</v>
      </c>
      <c r="AW834" t="s">
        <v>95</v>
      </c>
      <c r="AX834" t="s">
        <v>96</v>
      </c>
      <c r="AZ834" t="s">
        <v>6459</v>
      </c>
      <c r="BB834" t="s">
        <v>6460</v>
      </c>
      <c r="BC834" t="s">
        <v>119</v>
      </c>
      <c r="BD834" t="s">
        <v>100</v>
      </c>
      <c r="BE834" t="s">
        <v>74</v>
      </c>
      <c r="BF834" t="s">
        <v>101</v>
      </c>
      <c r="BI834" t="s">
        <v>72</v>
      </c>
      <c r="BJ834" t="s">
        <v>74</v>
      </c>
    </row>
    <row r="835" spans="1:62" x14ac:dyDescent="0.25">
      <c r="A835" s="5">
        <f>COUNTIF($B$1:B835,REPORTE!$C$3)</f>
        <v>1</v>
      </c>
      <c r="B835" s="3">
        <v>201475</v>
      </c>
      <c r="C835" t="s">
        <v>59</v>
      </c>
      <c r="D835" t="s">
        <v>60</v>
      </c>
      <c r="E835" t="s">
        <v>61</v>
      </c>
      <c r="F835" t="s">
        <v>1701</v>
      </c>
      <c r="G835" t="s">
        <v>4006</v>
      </c>
      <c r="H835" t="s">
        <v>120</v>
      </c>
      <c r="I835" t="s">
        <v>65</v>
      </c>
      <c r="J835" t="s">
        <v>1881</v>
      </c>
      <c r="K835" t="s">
        <v>6156</v>
      </c>
      <c r="L835" t="s">
        <v>6157</v>
      </c>
      <c r="M835" t="s">
        <v>6158</v>
      </c>
      <c r="N835" t="s">
        <v>70</v>
      </c>
      <c r="O835" t="s">
        <v>6159</v>
      </c>
      <c r="P835" t="s">
        <v>72</v>
      </c>
      <c r="Q835" t="s">
        <v>6461</v>
      </c>
      <c r="R835" t="s">
        <v>74</v>
      </c>
      <c r="S835" t="s">
        <v>75</v>
      </c>
      <c r="T835" t="s">
        <v>75</v>
      </c>
      <c r="U835" t="s">
        <v>160</v>
      </c>
      <c r="V835" t="s">
        <v>77</v>
      </c>
      <c r="W835" t="s">
        <v>6462</v>
      </c>
      <c r="X835" t="s">
        <v>794</v>
      </c>
      <c r="Y835" t="s">
        <v>795</v>
      </c>
      <c r="Z835" t="s">
        <v>81</v>
      </c>
      <c r="AA835" t="s">
        <v>82</v>
      </c>
      <c r="AD835" t="s">
        <v>83</v>
      </c>
      <c r="AE835" t="s">
        <v>84</v>
      </c>
      <c r="AF835" s="1">
        <v>36526</v>
      </c>
      <c r="AG835" s="3">
        <v>24661736</v>
      </c>
      <c r="AH835" t="s">
        <v>6463</v>
      </c>
      <c r="AI835" s="1">
        <v>21870</v>
      </c>
      <c r="AJ835" t="s">
        <v>86</v>
      </c>
      <c r="AK835" t="s">
        <v>6464</v>
      </c>
      <c r="AL835" t="s">
        <v>4470</v>
      </c>
      <c r="AM835" t="s">
        <v>379</v>
      </c>
      <c r="AN835" t="str">
        <f t="shared" si="15"/>
        <v>SUAREZ FARFAN JOSE LUIS</v>
      </c>
      <c r="AO835" t="s">
        <v>92</v>
      </c>
      <c r="AP835" t="s">
        <v>100</v>
      </c>
      <c r="AQ835" t="s">
        <v>119</v>
      </c>
      <c r="AR835" t="s">
        <v>92</v>
      </c>
      <c r="AS835" t="s">
        <v>119</v>
      </c>
      <c r="AT835" t="s">
        <v>100</v>
      </c>
      <c r="AU835" t="s">
        <v>100</v>
      </c>
      <c r="AV835" t="s">
        <v>119</v>
      </c>
      <c r="AW835" t="s">
        <v>95</v>
      </c>
      <c r="AX835" t="s">
        <v>136</v>
      </c>
      <c r="AZ835" t="s">
        <v>119</v>
      </c>
      <c r="BB835" t="s">
        <v>6465</v>
      </c>
      <c r="BC835" t="s">
        <v>119</v>
      </c>
      <c r="BD835" t="s">
        <v>100</v>
      </c>
      <c r="BE835" t="s">
        <v>74</v>
      </c>
      <c r="BF835" t="s">
        <v>101</v>
      </c>
      <c r="BI835" t="s">
        <v>72</v>
      </c>
      <c r="BJ835" t="s">
        <v>74</v>
      </c>
    </row>
    <row r="836" spans="1:62" x14ac:dyDescent="0.25">
      <c r="A836" s="5">
        <f>COUNTIF($B$1:B836,REPORTE!$C$3)</f>
        <v>1</v>
      </c>
      <c r="B836" s="3">
        <v>201475</v>
      </c>
      <c r="C836" t="s">
        <v>59</v>
      </c>
      <c r="D836" t="s">
        <v>60</v>
      </c>
      <c r="E836" t="s">
        <v>61</v>
      </c>
      <c r="F836" t="s">
        <v>1701</v>
      </c>
      <c r="G836" t="s">
        <v>4006</v>
      </c>
      <c r="H836" t="s">
        <v>120</v>
      </c>
      <c r="I836" t="s">
        <v>65</v>
      </c>
      <c r="J836" t="s">
        <v>1881</v>
      </c>
      <c r="K836" t="s">
        <v>6156</v>
      </c>
      <c r="L836" t="s">
        <v>6157</v>
      </c>
      <c r="M836" t="s">
        <v>6158</v>
      </c>
      <c r="N836" t="s">
        <v>70</v>
      </c>
      <c r="O836" t="s">
        <v>6159</v>
      </c>
      <c r="P836" t="s">
        <v>72</v>
      </c>
      <c r="Q836" t="s">
        <v>6466</v>
      </c>
      <c r="R836" t="s">
        <v>74</v>
      </c>
      <c r="S836" t="s">
        <v>75</v>
      </c>
      <c r="T836" t="s">
        <v>75</v>
      </c>
      <c r="U836" t="s">
        <v>160</v>
      </c>
      <c r="V836" t="s">
        <v>77</v>
      </c>
      <c r="W836" t="s">
        <v>6467</v>
      </c>
      <c r="X836" t="s">
        <v>108</v>
      </c>
      <c r="Y836" t="s">
        <v>109</v>
      </c>
      <c r="Z836" t="s">
        <v>81</v>
      </c>
      <c r="AA836" t="s">
        <v>82</v>
      </c>
      <c r="AD836" t="s">
        <v>83</v>
      </c>
      <c r="AE836" t="s">
        <v>84</v>
      </c>
      <c r="AF836" s="1">
        <v>30586</v>
      </c>
      <c r="AG836" s="3">
        <v>42043113</v>
      </c>
      <c r="AH836" t="s">
        <v>6468</v>
      </c>
      <c r="AI836" s="1">
        <v>30586</v>
      </c>
      <c r="AJ836" t="s">
        <v>111</v>
      </c>
      <c r="AK836" t="s">
        <v>1429</v>
      </c>
      <c r="AL836" t="s">
        <v>1744</v>
      </c>
      <c r="AM836" t="s">
        <v>6469</v>
      </c>
      <c r="AN836" t="str">
        <f t="shared" si="15"/>
        <v>ZAMBRANO CHOQUE YUDITH VANESSA</v>
      </c>
      <c r="AO836" t="s">
        <v>90</v>
      </c>
      <c r="AP836" s="1">
        <v>2</v>
      </c>
      <c r="AQ836" t="s">
        <v>101</v>
      </c>
      <c r="AR836" t="s">
        <v>92</v>
      </c>
      <c r="AS836" t="s">
        <v>101</v>
      </c>
      <c r="AT836" s="1">
        <v>2</v>
      </c>
      <c r="AU836" s="1">
        <v>2</v>
      </c>
      <c r="AV836" t="s">
        <v>94</v>
      </c>
      <c r="AW836" t="s">
        <v>95</v>
      </c>
      <c r="AX836" t="s">
        <v>96</v>
      </c>
      <c r="AZ836" t="s">
        <v>6470</v>
      </c>
      <c r="BB836" t="s">
        <v>6471</v>
      </c>
      <c r="BC836" t="s">
        <v>119</v>
      </c>
      <c r="BD836" t="s">
        <v>100</v>
      </c>
      <c r="BE836" t="s">
        <v>74</v>
      </c>
      <c r="BF836" t="s">
        <v>101</v>
      </c>
      <c r="BI836" t="s">
        <v>72</v>
      </c>
      <c r="BJ836" t="s">
        <v>74</v>
      </c>
    </row>
    <row r="837" spans="1:62" x14ac:dyDescent="0.25">
      <c r="A837" s="5">
        <f>COUNTIF($B$1:B837,REPORTE!$C$3)</f>
        <v>1</v>
      </c>
      <c r="B837" s="3">
        <v>201475</v>
      </c>
      <c r="C837" t="s">
        <v>59</v>
      </c>
      <c r="D837" t="s">
        <v>60</v>
      </c>
      <c r="E837" t="s">
        <v>61</v>
      </c>
      <c r="F837" t="s">
        <v>1701</v>
      </c>
      <c r="G837" t="s">
        <v>4006</v>
      </c>
      <c r="H837" t="s">
        <v>120</v>
      </c>
      <c r="I837" t="s">
        <v>65</v>
      </c>
      <c r="J837" t="s">
        <v>1881</v>
      </c>
      <c r="K837" t="s">
        <v>6156</v>
      </c>
      <c r="L837" t="s">
        <v>6157</v>
      </c>
      <c r="M837" t="s">
        <v>6158</v>
      </c>
      <c r="N837" t="s">
        <v>70</v>
      </c>
      <c r="O837" t="s">
        <v>6159</v>
      </c>
      <c r="P837" t="s">
        <v>72</v>
      </c>
      <c r="Q837" t="s">
        <v>6472</v>
      </c>
      <c r="R837" t="s">
        <v>74</v>
      </c>
      <c r="S837" t="s">
        <v>75</v>
      </c>
      <c r="T837" t="s">
        <v>75</v>
      </c>
      <c r="U837" t="s">
        <v>160</v>
      </c>
      <c r="V837" t="s">
        <v>77</v>
      </c>
      <c r="W837" t="s">
        <v>689</v>
      </c>
      <c r="X837" t="s">
        <v>181</v>
      </c>
      <c r="Y837" t="s">
        <v>143</v>
      </c>
      <c r="Z837" t="s">
        <v>81</v>
      </c>
      <c r="AA837" t="s">
        <v>82</v>
      </c>
      <c r="AD837" t="s">
        <v>83</v>
      </c>
      <c r="AE837" t="s">
        <v>84</v>
      </c>
      <c r="AF837" s="1">
        <v>36526</v>
      </c>
      <c r="AG837" s="3">
        <v>24662087</v>
      </c>
      <c r="AH837" t="s">
        <v>6473</v>
      </c>
      <c r="AI837" s="1">
        <v>21934</v>
      </c>
      <c r="AJ837" t="s">
        <v>86</v>
      </c>
      <c r="AK837" t="s">
        <v>2641</v>
      </c>
      <c r="AL837" t="s">
        <v>555</v>
      </c>
      <c r="AM837" t="s">
        <v>621</v>
      </c>
      <c r="AN837" t="str">
        <f t="shared" si="15"/>
        <v>TAPIA ALVAREZ MARIO</v>
      </c>
      <c r="AO837" t="s">
        <v>92</v>
      </c>
      <c r="AP837" t="s">
        <v>100</v>
      </c>
      <c r="AQ837" t="s">
        <v>119</v>
      </c>
      <c r="AR837" t="s">
        <v>92</v>
      </c>
      <c r="AS837" t="s">
        <v>119</v>
      </c>
      <c r="AT837" t="s">
        <v>100</v>
      </c>
      <c r="AU837" t="s">
        <v>100</v>
      </c>
      <c r="AV837" t="s">
        <v>119</v>
      </c>
      <c r="AW837" t="s">
        <v>95</v>
      </c>
      <c r="AX837" t="s">
        <v>136</v>
      </c>
      <c r="AZ837" t="s">
        <v>119</v>
      </c>
      <c r="BB837" t="s">
        <v>6474</v>
      </c>
      <c r="BC837" t="s">
        <v>119</v>
      </c>
      <c r="BD837" t="s">
        <v>100</v>
      </c>
      <c r="BE837" t="s">
        <v>74</v>
      </c>
      <c r="BF837" t="s">
        <v>101</v>
      </c>
      <c r="BI837" t="s">
        <v>72</v>
      </c>
      <c r="BJ837" t="s">
        <v>74</v>
      </c>
    </row>
    <row r="838" spans="1:62" x14ac:dyDescent="0.25">
      <c r="A838" s="5">
        <f>COUNTIF($B$1:B838,REPORTE!$C$3)</f>
        <v>1</v>
      </c>
      <c r="B838" s="3">
        <v>201475</v>
      </c>
      <c r="C838" t="s">
        <v>59</v>
      </c>
      <c r="D838" t="s">
        <v>60</v>
      </c>
      <c r="E838" t="s">
        <v>61</v>
      </c>
      <c r="F838" t="s">
        <v>1701</v>
      </c>
      <c r="G838" t="s">
        <v>4006</v>
      </c>
      <c r="H838" t="s">
        <v>120</v>
      </c>
      <c r="I838" t="s">
        <v>65</v>
      </c>
      <c r="J838" t="s">
        <v>1881</v>
      </c>
      <c r="K838" t="s">
        <v>6156</v>
      </c>
      <c r="L838" t="s">
        <v>6157</v>
      </c>
      <c r="M838" t="s">
        <v>6158</v>
      </c>
      <c r="N838" t="s">
        <v>70</v>
      </c>
      <c r="O838" t="s">
        <v>6159</v>
      </c>
      <c r="P838" t="s">
        <v>72</v>
      </c>
      <c r="Q838" t="s">
        <v>6475</v>
      </c>
      <c r="R838" t="s">
        <v>74</v>
      </c>
      <c r="S838" t="s">
        <v>75</v>
      </c>
      <c r="T838" t="s">
        <v>75</v>
      </c>
      <c r="U838" t="s">
        <v>160</v>
      </c>
      <c r="V838" t="s">
        <v>77</v>
      </c>
      <c r="W838" t="s">
        <v>5174</v>
      </c>
      <c r="X838" t="s">
        <v>407</v>
      </c>
      <c r="Y838" t="s">
        <v>408</v>
      </c>
      <c r="Z838" t="s">
        <v>81</v>
      </c>
      <c r="AA838" t="s">
        <v>82</v>
      </c>
      <c r="AD838" t="s">
        <v>83</v>
      </c>
      <c r="AE838" t="s">
        <v>84</v>
      </c>
      <c r="AF838" s="1">
        <v>37362</v>
      </c>
      <c r="AG838" s="3">
        <v>24808315</v>
      </c>
      <c r="AH838" t="s">
        <v>6476</v>
      </c>
      <c r="AI838" s="1">
        <v>26945</v>
      </c>
      <c r="AJ838" t="s">
        <v>111</v>
      </c>
      <c r="AK838" t="s">
        <v>6477</v>
      </c>
      <c r="AL838" t="s">
        <v>6478</v>
      </c>
      <c r="AM838" t="s">
        <v>6148</v>
      </c>
      <c r="AN838" t="str">
        <f t="shared" si="15"/>
        <v>LAYME NARVAEZ BRIGIDA</v>
      </c>
      <c r="AO838" t="s">
        <v>90</v>
      </c>
      <c r="AP838" t="s">
        <v>100</v>
      </c>
      <c r="AQ838" t="s">
        <v>119</v>
      </c>
      <c r="AR838" t="s">
        <v>92</v>
      </c>
      <c r="AS838" t="s">
        <v>101</v>
      </c>
      <c r="AT838" t="s">
        <v>100</v>
      </c>
      <c r="AU838" t="s">
        <v>100</v>
      </c>
      <c r="AV838" t="s">
        <v>119</v>
      </c>
      <c r="AW838" t="s">
        <v>95</v>
      </c>
      <c r="AX838" t="s">
        <v>96</v>
      </c>
      <c r="AZ838" t="s">
        <v>119</v>
      </c>
      <c r="BB838" t="s">
        <v>6479</v>
      </c>
      <c r="BC838" t="s">
        <v>6480</v>
      </c>
      <c r="BD838" t="s">
        <v>100</v>
      </c>
      <c r="BE838" t="s">
        <v>74</v>
      </c>
      <c r="BF838" t="s">
        <v>101</v>
      </c>
      <c r="BI838" t="s">
        <v>72</v>
      </c>
      <c r="BJ838" t="s">
        <v>74</v>
      </c>
    </row>
    <row r="839" spans="1:62" x14ac:dyDescent="0.25">
      <c r="A839" s="5">
        <f>COUNTIF($B$1:B839,REPORTE!$C$3)</f>
        <v>1</v>
      </c>
      <c r="B839" s="3">
        <v>201475</v>
      </c>
      <c r="C839" t="s">
        <v>59</v>
      </c>
      <c r="D839" t="s">
        <v>60</v>
      </c>
      <c r="E839" t="s">
        <v>61</v>
      </c>
      <c r="F839" t="s">
        <v>1701</v>
      </c>
      <c r="G839" t="s">
        <v>4006</v>
      </c>
      <c r="H839" t="s">
        <v>120</v>
      </c>
      <c r="I839" t="s">
        <v>65</v>
      </c>
      <c r="J839" t="s">
        <v>1881</v>
      </c>
      <c r="K839" t="s">
        <v>6156</v>
      </c>
      <c r="L839" t="s">
        <v>6157</v>
      </c>
      <c r="M839" t="s">
        <v>6158</v>
      </c>
      <c r="N839" t="s">
        <v>70</v>
      </c>
      <c r="O839" t="s">
        <v>6159</v>
      </c>
      <c r="P839" t="s">
        <v>72</v>
      </c>
      <c r="Q839" t="s">
        <v>6481</v>
      </c>
      <c r="R839" t="s">
        <v>74</v>
      </c>
      <c r="S839" t="s">
        <v>75</v>
      </c>
      <c r="T839" t="s">
        <v>75</v>
      </c>
      <c r="U839" t="s">
        <v>160</v>
      </c>
      <c r="V839" t="s">
        <v>77</v>
      </c>
      <c r="W839" t="s">
        <v>5174</v>
      </c>
      <c r="X839" t="s">
        <v>181</v>
      </c>
      <c r="Y839" t="s">
        <v>143</v>
      </c>
      <c r="Z839" t="s">
        <v>81</v>
      </c>
      <c r="AA839" t="s">
        <v>82</v>
      </c>
      <c r="AD839" t="s">
        <v>83</v>
      </c>
      <c r="AE839" t="s">
        <v>84</v>
      </c>
      <c r="AF839" s="1">
        <v>36526</v>
      </c>
      <c r="AG839" s="3">
        <v>24661594</v>
      </c>
      <c r="AH839" t="s">
        <v>6482</v>
      </c>
      <c r="AI839" s="1">
        <v>24260</v>
      </c>
      <c r="AJ839" t="s">
        <v>111</v>
      </c>
      <c r="AK839" t="s">
        <v>3385</v>
      </c>
      <c r="AL839" t="s">
        <v>1195</v>
      </c>
      <c r="AM839" t="s">
        <v>1140</v>
      </c>
      <c r="AN839" t="str">
        <f t="shared" si="15"/>
        <v>VASQUEZ COLQUE FLOR DE MARIA</v>
      </c>
      <c r="AO839" t="s">
        <v>92</v>
      </c>
      <c r="AP839" t="s">
        <v>100</v>
      </c>
      <c r="AQ839" t="s">
        <v>119</v>
      </c>
      <c r="AR839" t="s">
        <v>92</v>
      </c>
      <c r="AS839" t="s">
        <v>119</v>
      </c>
      <c r="AT839" t="s">
        <v>100</v>
      </c>
      <c r="AU839" t="s">
        <v>100</v>
      </c>
      <c r="AV839" t="s">
        <v>119</v>
      </c>
      <c r="AW839" t="s">
        <v>95</v>
      </c>
      <c r="AX839" t="s">
        <v>136</v>
      </c>
      <c r="AZ839" t="s">
        <v>119</v>
      </c>
      <c r="BB839" t="s">
        <v>6483</v>
      </c>
      <c r="BC839" t="s">
        <v>119</v>
      </c>
      <c r="BD839" t="s">
        <v>100</v>
      </c>
      <c r="BE839" t="s">
        <v>74</v>
      </c>
      <c r="BF839" t="s">
        <v>101</v>
      </c>
      <c r="BI839" t="s">
        <v>72</v>
      </c>
      <c r="BJ839" t="s">
        <v>74</v>
      </c>
    </row>
    <row r="840" spans="1:62" x14ac:dyDescent="0.25">
      <c r="A840" s="5">
        <f>COUNTIF($B$1:B840,REPORTE!$C$3)</f>
        <v>1</v>
      </c>
      <c r="B840" s="3">
        <v>201475</v>
      </c>
      <c r="C840" t="s">
        <v>59</v>
      </c>
      <c r="D840" t="s">
        <v>60</v>
      </c>
      <c r="E840" t="s">
        <v>61</v>
      </c>
      <c r="F840" t="s">
        <v>1701</v>
      </c>
      <c r="G840" t="s">
        <v>4006</v>
      </c>
      <c r="H840" t="s">
        <v>120</v>
      </c>
      <c r="I840" t="s">
        <v>65</v>
      </c>
      <c r="J840" t="s">
        <v>1881</v>
      </c>
      <c r="K840" t="s">
        <v>6156</v>
      </c>
      <c r="L840" t="s">
        <v>6157</v>
      </c>
      <c r="M840" t="s">
        <v>6158</v>
      </c>
      <c r="N840" t="s">
        <v>70</v>
      </c>
      <c r="O840" t="s">
        <v>6159</v>
      </c>
      <c r="P840" t="s">
        <v>72</v>
      </c>
      <c r="Q840" t="s">
        <v>6484</v>
      </c>
      <c r="R840" t="s">
        <v>74</v>
      </c>
      <c r="S840" t="s">
        <v>75</v>
      </c>
      <c r="T840" t="s">
        <v>75</v>
      </c>
      <c r="U840" t="s">
        <v>522</v>
      </c>
      <c r="V840" t="s">
        <v>77</v>
      </c>
      <c r="W840" t="s">
        <v>725</v>
      </c>
      <c r="X840" t="s">
        <v>79</v>
      </c>
      <c r="Y840" t="s">
        <v>80</v>
      </c>
      <c r="Z840" t="s">
        <v>81</v>
      </c>
      <c r="AA840" t="s">
        <v>82</v>
      </c>
      <c r="AD840" t="s">
        <v>83</v>
      </c>
      <c r="AE840" t="s">
        <v>84</v>
      </c>
      <c r="AF840" s="1">
        <v>42430</v>
      </c>
      <c r="AG840" s="3">
        <v>41751688</v>
      </c>
      <c r="AH840" t="s">
        <v>6485</v>
      </c>
      <c r="AI840" s="1">
        <v>30402</v>
      </c>
      <c r="AJ840" t="s">
        <v>111</v>
      </c>
      <c r="AK840" t="s">
        <v>2641</v>
      </c>
      <c r="AL840" t="s">
        <v>3462</v>
      </c>
      <c r="AM840" t="s">
        <v>6486</v>
      </c>
      <c r="AN840" t="str">
        <f t="shared" si="15"/>
        <v>TAPIA SONCCO YENNY</v>
      </c>
      <c r="AO840" t="s">
        <v>90</v>
      </c>
      <c r="AP840" s="1">
        <v>40969</v>
      </c>
      <c r="AQ840" t="s">
        <v>6487</v>
      </c>
      <c r="AR840" t="s">
        <v>92</v>
      </c>
      <c r="AS840" t="s">
        <v>93</v>
      </c>
      <c r="AT840" s="1">
        <v>36526</v>
      </c>
      <c r="AU840" s="1">
        <v>36526</v>
      </c>
      <c r="AV840" t="s">
        <v>94</v>
      </c>
      <c r="AW840" t="s">
        <v>95</v>
      </c>
      <c r="AX840" t="s">
        <v>96</v>
      </c>
      <c r="AZ840" t="s">
        <v>6488</v>
      </c>
      <c r="BB840" t="s">
        <v>6489</v>
      </c>
      <c r="BC840" t="s">
        <v>119</v>
      </c>
      <c r="BD840" t="s">
        <v>100</v>
      </c>
      <c r="BE840" t="s">
        <v>74</v>
      </c>
      <c r="BF840" t="s">
        <v>101</v>
      </c>
      <c r="BI840" t="s">
        <v>72</v>
      </c>
      <c r="BJ840" t="s">
        <v>74</v>
      </c>
    </row>
    <row r="841" spans="1:62" x14ac:dyDescent="0.25">
      <c r="A841" s="5">
        <f>COUNTIF($B$1:B841,REPORTE!$C$3)</f>
        <v>1</v>
      </c>
      <c r="B841" s="3">
        <v>201475</v>
      </c>
      <c r="C841" t="s">
        <v>59</v>
      </c>
      <c r="D841" t="s">
        <v>60</v>
      </c>
      <c r="E841" t="s">
        <v>61</v>
      </c>
      <c r="F841" t="s">
        <v>1701</v>
      </c>
      <c r="G841" t="s">
        <v>4006</v>
      </c>
      <c r="H841" t="s">
        <v>120</v>
      </c>
      <c r="I841" t="s">
        <v>65</v>
      </c>
      <c r="J841" t="s">
        <v>1881</v>
      </c>
      <c r="K841" t="s">
        <v>6156</v>
      </c>
      <c r="L841" t="s">
        <v>6157</v>
      </c>
      <c r="M841" t="s">
        <v>6158</v>
      </c>
      <c r="N841" t="s">
        <v>70</v>
      </c>
      <c r="O841" t="s">
        <v>6159</v>
      </c>
      <c r="P841" t="s">
        <v>72</v>
      </c>
      <c r="Q841" t="s">
        <v>6490</v>
      </c>
      <c r="R841" t="s">
        <v>74</v>
      </c>
      <c r="S841" t="s">
        <v>75</v>
      </c>
      <c r="T841" t="s">
        <v>75</v>
      </c>
      <c r="U841" t="s">
        <v>160</v>
      </c>
      <c r="V841" t="s">
        <v>77</v>
      </c>
      <c r="W841" t="s">
        <v>6491</v>
      </c>
      <c r="X841" t="s">
        <v>108</v>
      </c>
      <c r="Y841" t="s">
        <v>109</v>
      </c>
      <c r="Z841" t="s">
        <v>81</v>
      </c>
      <c r="AA841" t="s">
        <v>82</v>
      </c>
      <c r="AD841" t="s">
        <v>83</v>
      </c>
      <c r="AE841" t="s">
        <v>84</v>
      </c>
      <c r="AF841" s="1">
        <v>43525</v>
      </c>
      <c r="AG841" s="3">
        <v>43828420</v>
      </c>
      <c r="AH841" t="s">
        <v>6492</v>
      </c>
      <c r="AI841" s="1">
        <v>30170</v>
      </c>
      <c r="AJ841" t="s">
        <v>86</v>
      </c>
      <c r="AK841" t="s">
        <v>174</v>
      </c>
      <c r="AL841" t="s">
        <v>175</v>
      </c>
      <c r="AM841" t="s">
        <v>6493</v>
      </c>
      <c r="AN841" t="str">
        <f t="shared" si="15"/>
        <v>ATAMARI ROQUE ELADIO</v>
      </c>
      <c r="AO841" t="s">
        <v>90</v>
      </c>
      <c r="AP841" s="1">
        <v>43466</v>
      </c>
      <c r="AQ841" t="s">
        <v>6494</v>
      </c>
      <c r="AR841" t="s">
        <v>92</v>
      </c>
      <c r="AS841" t="s">
        <v>101</v>
      </c>
      <c r="AT841" t="s">
        <v>100</v>
      </c>
      <c r="AU841" t="s">
        <v>100</v>
      </c>
      <c r="AV841" t="s">
        <v>94</v>
      </c>
      <c r="AW841" t="s">
        <v>95</v>
      </c>
      <c r="AX841" t="s">
        <v>96</v>
      </c>
      <c r="AZ841" t="s">
        <v>6495</v>
      </c>
      <c r="BB841" t="s">
        <v>6496</v>
      </c>
      <c r="BC841" t="s">
        <v>119</v>
      </c>
      <c r="BD841" t="s">
        <v>100</v>
      </c>
      <c r="BE841" t="s">
        <v>74</v>
      </c>
      <c r="BF841" t="s">
        <v>101</v>
      </c>
      <c r="BI841" t="s">
        <v>72</v>
      </c>
      <c r="BJ841" t="s">
        <v>74</v>
      </c>
    </row>
    <row r="842" spans="1:62" x14ac:dyDescent="0.25">
      <c r="A842" s="5">
        <f>COUNTIF($B$1:B842,REPORTE!$C$3)</f>
        <v>1</v>
      </c>
      <c r="B842" s="3">
        <v>201475</v>
      </c>
      <c r="C842" t="s">
        <v>59</v>
      </c>
      <c r="D842" t="s">
        <v>60</v>
      </c>
      <c r="E842" t="s">
        <v>61</v>
      </c>
      <c r="F842" t="s">
        <v>1701</v>
      </c>
      <c r="G842" t="s">
        <v>4006</v>
      </c>
      <c r="H842" t="s">
        <v>120</v>
      </c>
      <c r="I842" t="s">
        <v>65</v>
      </c>
      <c r="J842" t="s">
        <v>1881</v>
      </c>
      <c r="K842" t="s">
        <v>6156</v>
      </c>
      <c r="L842" t="s">
        <v>6157</v>
      </c>
      <c r="M842" t="s">
        <v>6158</v>
      </c>
      <c r="N842" t="s">
        <v>70</v>
      </c>
      <c r="O842" t="s">
        <v>6159</v>
      </c>
      <c r="P842" t="s">
        <v>72</v>
      </c>
      <c r="Q842" t="s">
        <v>6497</v>
      </c>
      <c r="R842" t="s">
        <v>74</v>
      </c>
      <c r="S842" t="s">
        <v>75</v>
      </c>
      <c r="T842" t="s">
        <v>75</v>
      </c>
      <c r="U842" t="s">
        <v>160</v>
      </c>
      <c r="V842" t="s">
        <v>77</v>
      </c>
      <c r="W842" t="s">
        <v>5174</v>
      </c>
      <c r="X842" t="s">
        <v>79</v>
      </c>
      <c r="Y842" t="s">
        <v>80</v>
      </c>
      <c r="Z842" t="s">
        <v>81</v>
      </c>
      <c r="AA842" t="s">
        <v>82</v>
      </c>
      <c r="AD842" t="s">
        <v>83</v>
      </c>
      <c r="AE842" t="s">
        <v>84</v>
      </c>
      <c r="AF842" s="1">
        <v>42538</v>
      </c>
      <c r="AG842" s="3">
        <v>23856216</v>
      </c>
      <c r="AH842" t="s">
        <v>6498</v>
      </c>
      <c r="AI842" s="1">
        <v>24167</v>
      </c>
      <c r="AJ842" t="s">
        <v>86</v>
      </c>
      <c r="AK842" t="s">
        <v>5948</v>
      </c>
      <c r="AL842" t="s">
        <v>286</v>
      </c>
      <c r="AM842" t="s">
        <v>6499</v>
      </c>
      <c r="AN842" t="str">
        <f t="shared" si="15"/>
        <v>RIOS PALOMINO JUSTO MARIO</v>
      </c>
      <c r="AO842" t="s">
        <v>166</v>
      </c>
      <c r="AP842" s="1">
        <v>35053</v>
      </c>
      <c r="AQ842" t="s">
        <v>6500</v>
      </c>
      <c r="AR842" t="s">
        <v>348</v>
      </c>
      <c r="AS842" t="s">
        <v>6501</v>
      </c>
      <c r="AT842" s="1">
        <v>35053</v>
      </c>
      <c r="AU842" s="1">
        <v>35053</v>
      </c>
      <c r="AV842" t="s">
        <v>116</v>
      </c>
      <c r="AW842" t="s">
        <v>95</v>
      </c>
      <c r="AX842" t="s">
        <v>96</v>
      </c>
      <c r="AZ842" t="s">
        <v>6502</v>
      </c>
      <c r="BB842" t="s">
        <v>6503</v>
      </c>
      <c r="BC842" t="s">
        <v>119</v>
      </c>
      <c r="BD842" t="s">
        <v>100</v>
      </c>
      <c r="BE842" t="s">
        <v>74</v>
      </c>
      <c r="BF842" t="s">
        <v>101</v>
      </c>
      <c r="BI842" t="s">
        <v>72</v>
      </c>
      <c r="BJ842" t="s">
        <v>74</v>
      </c>
    </row>
    <row r="843" spans="1:62" x14ac:dyDescent="0.25">
      <c r="A843" s="5">
        <f>COUNTIF($B$1:B843,REPORTE!$C$3)</f>
        <v>1</v>
      </c>
      <c r="B843" s="3">
        <v>201467</v>
      </c>
      <c r="C843" t="s">
        <v>59</v>
      </c>
      <c r="D843" t="s">
        <v>60</v>
      </c>
      <c r="E843" t="s">
        <v>61</v>
      </c>
      <c r="F843" t="s">
        <v>1701</v>
      </c>
      <c r="G843" t="s">
        <v>4006</v>
      </c>
      <c r="H843" t="s">
        <v>120</v>
      </c>
      <c r="I843" t="s">
        <v>65</v>
      </c>
      <c r="J843" t="s">
        <v>1881</v>
      </c>
      <c r="K843" t="s">
        <v>6504</v>
      </c>
      <c r="L843" t="s">
        <v>6505</v>
      </c>
      <c r="M843" t="s">
        <v>6506</v>
      </c>
      <c r="N843" t="s">
        <v>70</v>
      </c>
      <c r="O843" t="s">
        <v>6507</v>
      </c>
      <c r="P843" t="s">
        <v>72</v>
      </c>
      <c r="Q843" t="s">
        <v>6508</v>
      </c>
      <c r="R843" t="s">
        <v>74</v>
      </c>
      <c r="S843" t="s">
        <v>75</v>
      </c>
      <c r="T843" t="s">
        <v>127</v>
      </c>
      <c r="U843" t="s">
        <v>1896</v>
      </c>
      <c r="V843" t="s">
        <v>129</v>
      </c>
      <c r="W843" t="s">
        <v>6509</v>
      </c>
      <c r="X843" t="s">
        <v>407</v>
      </c>
      <c r="Y843" t="s">
        <v>408</v>
      </c>
      <c r="Z843" t="s">
        <v>131</v>
      </c>
      <c r="AA843" t="s">
        <v>82</v>
      </c>
      <c r="AB843" s="1">
        <v>44946</v>
      </c>
      <c r="AC843" s="1">
        <v>45291</v>
      </c>
      <c r="AD843" t="s">
        <v>83</v>
      </c>
      <c r="AE843" t="s">
        <v>84</v>
      </c>
      <c r="AF843" s="1">
        <v>42491</v>
      </c>
      <c r="AG843" s="3">
        <v>24713787</v>
      </c>
      <c r="AH843" t="s">
        <v>6510</v>
      </c>
      <c r="AI843" s="1">
        <v>26188</v>
      </c>
      <c r="AJ843" t="s">
        <v>86</v>
      </c>
      <c r="AK843" t="s">
        <v>582</v>
      </c>
      <c r="AL843" t="s">
        <v>2945</v>
      </c>
      <c r="AM843" t="s">
        <v>621</v>
      </c>
      <c r="AN843" t="str">
        <f t="shared" si="15"/>
        <v>SURCO CCALLO MARIO</v>
      </c>
      <c r="AO843" t="s">
        <v>90</v>
      </c>
      <c r="AP843" s="1">
        <v>42569</v>
      </c>
      <c r="AQ843" t="s">
        <v>119</v>
      </c>
      <c r="AR843" t="s">
        <v>92</v>
      </c>
      <c r="AS843" t="s">
        <v>101</v>
      </c>
      <c r="AT843" s="1">
        <v>42569</v>
      </c>
      <c r="AU843" s="1">
        <v>42569</v>
      </c>
      <c r="AV843" t="s">
        <v>6511</v>
      </c>
      <c r="AW843" t="s">
        <v>95</v>
      </c>
      <c r="AX843" t="s">
        <v>96</v>
      </c>
      <c r="AZ843" t="s">
        <v>6511</v>
      </c>
      <c r="BB843" t="s">
        <v>6512</v>
      </c>
      <c r="BC843" t="s">
        <v>6513</v>
      </c>
      <c r="BD843" s="1">
        <v>44957</v>
      </c>
      <c r="BE843" t="s">
        <v>6514</v>
      </c>
      <c r="BF843" t="s">
        <v>74</v>
      </c>
      <c r="BI843" t="s">
        <v>72</v>
      </c>
      <c r="BJ843" t="s">
        <v>74</v>
      </c>
    </row>
    <row r="844" spans="1:62" x14ac:dyDescent="0.25">
      <c r="A844" s="5">
        <f>COUNTIF($B$1:B844,REPORTE!$C$3)</f>
        <v>1</v>
      </c>
      <c r="B844" s="3">
        <v>201467</v>
      </c>
      <c r="C844" t="s">
        <v>59</v>
      </c>
      <c r="D844" t="s">
        <v>60</v>
      </c>
      <c r="E844" t="s">
        <v>61</v>
      </c>
      <c r="F844" t="s">
        <v>1701</v>
      </c>
      <c r="G844" t="s">
        <v>4006</v>
      </c>
      <c r="H844" t="s">
        <v>120</v>
      </c>
      <c r="I844" t="s">
        <v>65</v>
      </c>
      <c r="J844" t="s">
        <v>1881</v>
      </c>
      <c r="K844" t="s">
        <v>6504</v>
      </c>
      <c r="L844" t="s">
        <v>6505</v>
      </c>
      <c r="M844" t="s">
        <v>6506</v>
      </c>
      <c r="N844" t="s">
        <v>70</v>
      </c>
      <c r="O844" t="s">
        <v>6507</v>
      </c>
      <c r="P844" t="s">
        <v>72</v>
      </c>
      <c r="Q844" t="s">
        <v>6515</v>
      </c>
      <c r="R844" t="s">
        <v>74</v>
      </c>
      <c r="S844" t="s">
        <v>75</v>
      </c>
      <c r="T844" t="s">
        <v>127</v>
      </c>
      <c r="U844" t="s">
        <v>128</v>
      </c>
      <c r="V844" t="s">
        <v>699</v>
      </c>
      <c r="W844" t="s">
        <v>6516</v>
      </c>
      <c r="X844" t="s">
        <v>701</v>
      </c>
      <c r="Y844" t="s">
        <v>702</v>
      </c>
      <c r="Z844" t="s">
        <v>131</v>
      </c>
      <c r="AA844" t="s">
        <v>703</v>
      </c>
      <c r="AB844" s="1">
        <v>44986</v>
      </c>
      <c r="AD844" t="s">
        <v>83</v>
      </c>
      <c r="AE844" t="s">
        <v>84</v>
      </c>
      <c r="AF844" s="1">
        <v>36526</v>
      </c>
      <c r="AG844" s="3">
        <v>24699980</v>
      </c>
      <c r="AH844" t="s">
        <v>6517</v>
      </c>
      <c r="AI844" s="1">
        <v>23028</v>
      </c>
      <c r="AJ844" t="s">
        <v>86</v>
      </c>
      <c r="AK844" t="s">
        <v>562</v>
      </c>
      <c r="AL844" t="s">
        <v>2652</v>
      </c>
      <c r="AM844" t="s">
        <v>6518</v>
      </c>
      <c r="AN844" t="str">
        <f t="shared" si="15"/>
        <v>DIAZ SALAS ANTONIO EDILFONSO</v>
      </c>
      <c r="AO844" t="s">
        <v>92</v>
      </c>
      <c r="AP844" t="s">
        <v>100</v>
      </c>
      <c r="AQ844" t="s">
        <v>119</v>
      </c>
      <c r="AR844" t="s">
        <v>92</v>
      </c>
      <c r="AS844" t="s">
        <v>119</v>
      </c>
      <c r="AT844" t="s">
        <v>100</v>
      </c>
      <c r="AU844" t="s">
        <v>100</v>
      </c>
      <c r="AV844" t="s">
        <v>119</v>
      </c>
      <c r="AW844" t="s">
        <v>95</v>
      </c>
      <c r="AX844" t="s">
        <v>136</v>
      </c>
      <c r="AZ844" t="s">
        <v>6519</v>
      </c>
      <c r="BB844" t="s">
        <v>6520</v>
      </c>
      <c r="BC844" t="s">
        <v>6521</v>
      </c>
      <c r="BD844" t="s">
        <v>100</v>
      </c>
      <c r="BE844" t="s">
        <v>74</v>
      </c>
      <c r="BF844" t="s">
        <v>74</v>
      </c>
      <c r="BI844" t="s">
        <v>72</v>
      </c>
      <c r="BJ844" t="s">
        <v>74</v>
      </c>
    </row>
    <row r="845" spans="1:62" x14ac:dyDescent="0.25">
      <c r="A845" s="5">
        <f>COUNTIF($B$1:B845,REPORTE!$C$3)</f>
        <v>1</v>
      </c>
      <c r="B845" s="3">
        <v>201467</v>
      </c>
      <c r="C845" t="s">
        <v>59</v>
      </c>
      <c r="D845" t="s">
        <v>60</v>
      </c>
      <c r="E845" t="s">
        <v>61</v>
      </c>
      <c r="F845" t="s">
        <v>1701</v>
      </c>
      <c r="G845" t="s">
        <v>4006</v>
      </c>
      <c r="H845" t="s">
        <v>120</v>
      </c>
      <c r="I845" t="s">
        <v>65</v>
      </c>
      <c r="J845" t="s">
        <v>1881</v>
      </c>
      <c r="K845" t="s">
        <v>6504</v>
      </c>
      <c r="L845" t="s">
        <v>6505</v>
      </c>
      <c r="M845" t="s">
        <v>6506</v>
      </c>
      <c r="N845" t="s">
        <v>70</v>
      </c>
      <c r="O845" t="s">
        <v>6507</v>
      </c>
      <c r="P845" t="s">
        <v>72</v>
      </c>
      <c r="Q845" t="s">
        <v>6522</v>
      </c>
      <c r="R845" t="s">
        <v>74</v>
      </c>
      <c r="S845" t="s">
        <v>75</v>
      </c>
      <c r="T845" t="s">
        <v>75</v>
      </c>
      <c r="U845" t="s">
        <v>140</v>
      </c>
      <c r="V845" t="s">
        <v>141</v>
      </c>
      <c r="W845" t="s">
        <v>142</v>
      </c>
      <c r="X845" t="s">
        <v>74</v>
      </c>
      <c r="Y845" t="s">
        <v>143</v>
      </c>
      <c r="Z845" t="s">
        <v>512</v>
      </c>
      <c r="AA845" t="s">
        <v>82</v>
      </c>
      <c r="AB845" s="1">
        <v>44987</v>
      </c>
      <c r="AC845" s="1">
        <v>45291</v>
      </c>
      <c r="AD845" t="s">
        <v>145</v>
      </c>
      <c r="AE845" t="s">
        <v>146</v>
      </c>
      <c r="AF845" t="s">
        <v>100</v>
      </c>
      <c r="AG845" s="3">
        <v>23862900</v>
      </c>
      <c r="AH845" t="s">
        <v>4282</v>
      </c>
      <c r="AI845" s="1">
        <v>25643</v>
      </c>
      <c r="AJ845" t="s">
        <v>86</v>
      </c>
      <c r="AK845" t="s">
        <v>2424</v>
      </c>
      <c r="AL845" t="s">
        <v>4283</v>
      </c>
      <c r="AM845" t="s">
        <v>4284</v>
      </c>
      <c r="AN845" t="str">
        <f t="shared" si="15"/>
        <v>SALCEDO FEBRES OSCAR ORLANDO</v>
      </c>
      <c r="AO845" t="s">
        <v>166</v>
      </c>
      <c r="AP845" s="1">
        <v>36068</v>
      </c>
      <c r="AQ845" t="s">
        <v>4285</v>
      </c>
      <c r="AR845" t="s">
        <v>212</v>
      </c>
      <c r="AS845" t="s">
        <v>4286</v>
      </c>
      <c r="AT845" s="1">
        <v>36068</v>
      </c>
      <c r="AU845" s="1">
        <v>36068</v>
      </c>
      <c r="AV845" t="s">
        <v>420</v>
      </c>
      <c r="AW845" t="s">
        <v>1498</v>
      </c>
      <c r="AX845" t="s">
        <v>200</v>
      </c>
      <c r="AY845" t="s">
        <v>153</v>
      </c>
      <c r="AZ845" t="s">
        <v>879</v>
      </c>
      <c r="BA845" t="s">
        <v>155</v>
      </c>
      <c r="BB845" t="s">
        <v>4287</v>
      </c>
      <c r="BC845" t="s">
        <v>4288</v>
      </c>
      <c r="BD845" s="1">
        <v>44994</v>
      </c>
      <c r="BE845" t="s">
        <v>6523</v>
      </c>
      <c r="BF845" t="s">
        <v>74</v>
      </c>
      <c r="BI845" t="s">
        <v>72</v>
      </c>
      <c r="BJ845" t="s">
        <v>74</v>
      </c>
    </row>
    <row r="846" spans="1:62" x14ac:dyDescent="0.25">
      <c r="A846" s="5">
        <f>COUNTIF($B$1:B846,REPORTE!$C$3)</f>
        <v>1</v>
      </c>
      <c r="B846" s="3">
        <v>201467</v>
      </c>
      <c r="C846" t="s">
        <v>59</v>
      </c>
      <c r="D846" t="s">
        <v>60</v>
      </c>
      <c r="E846" t="s">
        <v>61</v>
      </c>
      <c r="F846" t="s">
        <v>1701</v>
      </c>
      <c r="G846" t="s">
        <v>4006</v>
      </c>
      <c r="H846" t="s">
        <v>120</v>
      </c>
      <c r="I846" t="s">
        <v>65</v>
      </c>
      <c r="J846" t="s">
        <v>1881</v>
      </c>
      <c r="K846" t="s">
        <v>6504</v>
      </c>
      <c r="L846" t="s">
        <v>6505</v>
      </c>
      <c r="M846" t="s">
        <v>6506</v>
      </c>
      <c r="N846" t="s">
        <v>70</v>
      </c>
      <c r="O846" t="s">
        <v>6507</v>
      </c>
      <c r="P846" t="s">
        <v>72</v>
      </c>
      <c r="Q846" t="s">
        <v>6524</v>
      </c>
      <c r="R846" t="s">
        <v>74</v>
      </c>
      <c r="S846" t="s">
        <v>75</v>
      </c>
      <c r="T846" t="s">
        <v>75</v>
      </c>
      <c r="U846" t="s">
        <v>160</v>
      </c>
      <c r="V846" t="s">
        <v>77</v>
      </c>
      <c r="W846" t="s">
        <v>6525</v>
      </c>
      <c r="X846" t="s">
        <v>108</v>
      </c>
      <c r="Y846" t="s">
        <v>109</v>
      </c>
      <c r="Z846" t="s">
        <v>81</v>
      </c>
      <c r="AA846" t="s">
        <v>82</v>
      </c>
      <c r="AD846" t="s">
        <v>83</v>
      </c>
      <c r="AE846" t="s">
        <v>84</v>
      </c>
      <c r="AF846" s="1">
        <v>36526</v>
      </c>
      <c r="AG846" s="3">
        <v>24661230</v>
      </c>
      <c r="AH846" t="s">
        <v>6526</v>
      </c>
      <c r="AI846" s="1">
        <v>21642</v>
      </c>
      <c r="AJ846" t="s">
        <v>111</v>
      </c>
      <c r="AK846" t="s">
        <v>357</v>
      </c>
      <c r="AL846" t="s">
        <v>2346</v>
      </c>
      <c r="AM846" t="s">
        <v>2519</v>
      </c>
      <c r="AN846" t="str">
        <f t="shared" si="15"/>
        <v>VILCA BRAVO MARTHA</v>
      </c>
      <c r="AO846" t="s">
        <v>92</v>
      </c>
      <c r="AP846" t="s">
        <v>100</v>
      </c>
      <c r="AQ846" t="s">
        <v>119</v>
      </c>
      <c r="AR846" t="s">
        <v>92</v>
      </c>
      <c r="AS846" t="s">
        <v>101</v>
      </c>
      <c r="AT846" t="s">
        <v>100</v>
      </c>
      <c r="AU846" t="s">
        <v>100</v>
      </c>
      <c r="AV846" t="s">
        <v>119</v>
      </c>
      <c r="AW846" t="s">
        <v>95</v>
      </c>
      <c r="AX846" t="s">
        <v>136</v>
      </c>
      <c r="AZ846" t="s">
        <v>119</v>
      </c>
      <c r="BB846" t="s">
        <v>6527</v>
      </c>
      <c r="BC846" t="s">
        <v>119</v>
      </c>
      <c r="BD846" t="s">
        <v>100</v>
      </c>
      <c r="BE846" t="s">
        <v>74</v>
      </c>
      <c r="BF846" t="s">
        <v>101</v>
      </c>
      <c r="BI846" t="s">
        <v>72</v>
      </c>
      <c r="BJ846" t="s">
        <v>74</v>
      </c>
    </row>
    <row r="847" spans="1:62" x14ac:dyDescent="0.25">
      <c r="A847" s="5">
        <f>COUNTIF($B$1:B847,REPORTE!$C$3)</f>
        <v>1</v>
      </c>
      <c r="B847" s="3">
        <v>201467</v>
      </c>
      <c r="C847" t="s">
        <v>59</v>
      </c>
      <c r="D847" t="s">
        <v>60</v>
      </c>
      <c r="E847" t="s">
        <v>61</v>
      </c>
      <c r="F847" t="s">
        <v>1701</v>
      </c>
      <c r="G847" t="s">
        <v>4006</v>
      </c>
      <c r="H847" t="s">
        <v>120</v>
      </c>
      <c r="I847" t="s">
        <v>65</v>
      </c>
      <c r="J847" t="s">
        <v>1881</v>
      </c>
      <c r="K847" t="s">
        <v>6504</v>
      </c>
      <c r="L847" t="s">
        <v>6505</v>
      </c>
      <c r="M847" t="s">
        <v>6506</v>
      </c>
      <c r="N847" t="s">
        <v>70</v>
      </c>
      <c r="O847" t="s">
        <v>6507</v>
      </c>
      <c r="P847" t="s">
        <v>72</v>
      </c>
      <c r="Q847" t="s">
        <v>6528</v>
      </c>
      <c r="R847" t="s">
        <v>74</v>
      </c>
      <c r="S847" t="s">
        <v>75</v>
      </c>
      <c r="T847" t="s">
        <v>75</v>
      </c>
      <c r="U847" t="s">
        <v>160</v>
      </c>
      <c r="V847" t="s">
        <v>77</v>
      </c>
      <c r="W847" t="s">
        <v>6529</v>
      </c>
      <c r="X847" t="s">
        <v>181</v>
      </c>
      <c r="Y847" t="s">
        <v>143</v>
      </c>
      <c r="Z847" t="s">
        <v>81</v>
      </c>
      <c r="AA847" t="s">
        <v>82</v>
      </c>
      <c r="AD847" t="s">
        <v>83</v>
      </c>
      <c r="AE847" t="s">
        <v>84</v>
      </c>
      <c r="AF847" s="1">
        <v>36526</v>
      </c>
      <c r="AG847" s="3">
        <v>24693801</v>
      </c>
      <c r="AH847" t="s">
        <v>6530</v>
      </c>
      <c r="AI847" s="1">
        <v>22599</v>
      </c>
      <c r="AJ847" t="s">
        <v>111</v>
      </c>
      <c r="AK847" t="s">
        <v>891</v>
      </c>
      <c r="AL847" t="s">
        <v>6531</v>
      </c>
      <c r="AM847" t="s">
        <v>6532</v>
      </c>
      <c r="AN847" t="str">
        <f t="shared" si="15"/>
        <v>AROSQUIPA HUICHE SERAFINA</v>
      </c>
      <c r="AO847" t="s">
        <v>92</v>
      </c>
      <c r="AP847" t="s">
        <v>100</v>
      </c>
      <c r="AQ847" t="s">
        <v>119</v>
      </c>
      <c r="AR847" t="s">
        <v>92</v>
      </c>
      <c r="AS847" t="s">
        <v>6533</v>
      </c>
      <c r="AT847" t="s">
        <v>100</v>
      </c>
      <c r="AU847" t="s">
        <v>100</v>
      </c>
      <c r="AV847" t="s">
        <v>119</v>
      </c>
      <c r="AW847" t="s">
        <v>95</v>
      </c>
      <c r="AX847" t="s">
        <v>136</v>
      </c>
      <c r="AZ847" t="s">
        <v>119</v>
      </c>
      <c r="BB847" t="s">
        <v>2174</v>
      </c>
      <c r="BC847" t="s">
        <v>119</v>
      </c>
      <c r="BD847" t="s">
        <v>100</v>
      </c>
      <c r="BE847" t="s">
        <v>74</v>
      </c>
      <c r="BF847" t="s">
        <v>101</v>
      </c>
      <c r="BI847" t="s">
        <v>72</v>
      </c>
      <c r="BJ847" t="s">
        <v>74</v>
      </c>
    </row>
    <row r="848" spans="1:62" x14ac:dyDescent="0.25">
      <c r="A848" s="5">
        <f>COUNTIF($B$1:B848,REPORTE!$C$3)</f>
        <v>1</v>
      </c>
      <c r="B848" s="3">
        <v>201467</v>
      </c>
      <c r="C848" t="s">
        <v>59</v>
      </c>
      <c r="D848" t="s">
        <v>60</v>
      </c>
      <c r="E848" t="s">
        <v>61</v>
      </c>
      <c r="F848" t="s">
        <v>1701</v>
      </c>
      <c r="G848" t="s">
        <v>4006</v>
      </c>
      <c r="H848" t="s">
        <v>120</v>
      </c>
      <c r="I848" t="s">
        <v>65</v>
      </c>
      <c r="J848" t="s">
        <v>1881</v>
      </c>
      <c r="K848" t="s">
        <v>6504</v>
      </c>
      <c r="L848" t="s">
        <v>6505</v>
      </c>
      <c r="M848" t="s">
        <v>6506</v>
      </c>
      <c r="N848" t="s">
        <v>70</v>
      </c>
      <c r="O848" t="s">
        <v>6507</v>
      </c>
      <c r="P848" t="s">
        <v>72</v>
      </c>
      <c r="Q848" t="s">
        <v>6534</v>
      </c>
      <c r="R848" t="s">
        <v>74</v>
      </c>
      <c r="S848" t="s">
        <v>75</v>
      </c>
      <c r="T848" t="s">
        <v>75</v>
      </c>
      <c r="U848" t="s">
        <v>160</v>
      </c>
      <c r="V848" t="s">
        <v>141</v>
      </c>
      <c r="W848" t="s">
        <v>6535</v>
      </c>
      <c r="X848" t="s">
        <v>74</v>
      </c>
      <c r="Y848" t="s">
        <v>143</v>
      </c>
      <c r="Z848" t="s">
        <v>81</v>
      </c>
      <c r="AA848" t="s">
        <v>82</v>
      </c>
      <c r="AB848" s="1">
        <v>44986</v>
      </c>
      <c r="AC848" s="1">
        <v>45291</v>
      </c>
      <c r="AD848" t="s">
        <v>83</v>
      </c>
      <c r="AE848" t="s">
        <v>146</v>
      </c>
      <c r="AF848" t="s">
        <v>100</v>
      </c>
      <c r="AG848" s="3">
        <v>42149110</v>
      </c>
      <c r="AH848" t="s">
        <v>6536</v>
      </c>
      <c r="AI848" s="1">
        <v>30614</v>
      </c>
      <c r="AJ848" t="s">
        <v>111</v>
      </c>
      <c r="AK848" t="s">
        <v>891</v>
      </c>
      <c r="AL848" t="s">
        <v>1635</v>
      </c>
      <c r="AM848" t="s">
        <v>2939</v>
      </c>
      <c r="AN848" t="str">
        <f t="shared" si="15"/>
        <v>AROSQUIPA PACCO OLGA</v>
      </c>
      <c r="AO848" t="s">
        <v>166</v>
      </c>
      <c r="AP848" s="1">
        <v>39722</v>
      </c>
      <c r="AQ848" t="s">
        <v>6537</v>
      </c>
      <c r="AR848" t="s">
        <v>212</v>
      </c>
      <c r="AS848" t="s">
        <v>6538</v>
      </c>
      <c r="AT848" s="1">
        <v>39722</v>
      </c>
      <c r="AU848" s="1">
        <v>39722</v>
      </c>
      <c r="AV848" t="s">
        <v>116</v>
      </c>
      <c r="AW848" t="s">
        <v>95</v>
      </c>
      <c r="AX848" t="s">
        <v>200</v>
      </c>
      <c r="AY848" t="s">
        <v>153</v>
      </c>
      <c r="AZ848" t="s">
        <v>201</v>
      </c>
      <c r="BA848" t="s">
        <v>155</v>
      </c>
      <c r="BB848" t="s">
        <v>6539</v>
      </c>
      <c r="BC848" t="s">
        <v>6540</v>
      </c>
      <c r="BD848" s="1">
        <v>44985</v>
      </c>
      <c r="BE848" t="s">
        <v>6541</v>
      </c>
      <c r="BF848" t="s">
        <v>74</v>
      </c>
      <c r="BI848" t="s">
        <v>72</v>
      </c>
      <c r="BJ848" t="s">
        <v>74</v>
      </c>
    </row>
    <row r="849" spans="1:62" x14ac:dyDescent="0.25">
      <c r="A849" s="5">
        <f>COUNTIF($B$1:B849,REPORTE!$C$3)</f>
        <v>1</v>
      </c>
      <c r="B849" s="3">
        <v>201467</v>
      </c>
      <c r="C849" t="s">
        <v>59</v>
      </c>
      <c r="D849" t="s">
        <v>60</v>
      </c>
      <c r="E849" t="s">
        <v>61</v>
      </c>
      <c r="F849" t="s">
        <v>1701</v>
      </c>
      <c r="G849" t="s">
        <v>4006</v>
      </c>
      <c r="H849" t="s">
        <v>120</v>
      </c>
      <c r="I849" t="s">
        <v>65</v>
      </c>
      <c r="J849" t="s">
        <v>1881</v>
      </c>
      <c r="K849" t="s">
        <v>6504</v>
      </c>
      <c r="L849" t="s">
        <v>6505</v>
      </c>
      <c r="M849" t="s">
        <v>6506</v>
      </c>
      <c r="N849" t="s">
        <v>70</v>
      </c>
      <c r="O849" t="s">
        <v>6507</v>
      </c>
      <c r="P849" t="s">
        <v>72</v>
      </c>
      <c r="Q849" t="s">
        <v>6542</v>
      </c>
      <c r="R849" t="s">
        <v>74</v>
      </c>
      <c r="S849" t="s">
        <v>75</v>
      </c>
      <c r="T849" t="s">
        <v>75</v>
      </c>
      <c r="U849" t="s">
        <v>160</v>
      </c>
      <c r="V849" t="s">
        <v>141</v>
      </c>
      <c r="W849" t="s">
        <v>6543</v>
      </c>
      <c r="X849" t="s">
        <v>74</v>
      </c>
      <c r="Y849" t="s">
        <v>143</v>
      </c>
      <c r="Z849" t="s">
        <v>81</v>
      </c>
      <c r="AA849" t="s">
        <v>82</v>
      </c>
      <c r="AB849" s="1">
        <v>45019</v>
      </c>
      <c r="AC849" s="1">
        <v>45044</v>
      </c>
      <c r="AD849" t="s">
        <v>207</v>
      </c>
      <c r="AE849" t="s">
        <v>146</v>
      </c>
      <c r="AF849" t="s">
        <v>100</v>
      </c>
      <c r="AG849" s="3">
        <v>76695617</v>
      </c>
      <c r="AH849" t="s">
        <v>6544</v>
      </c>
      <c r="AI849" s="1">
        <v>36820</v>
      </c>
      <c r="AJ849" t="s">
        <v>111</v>
      </c>
      <c r="AK849" t="s">
        <v>5171</v>
      </c>
      <c r="AL849" t="s">
        <v>807</v>
      </c>
      <c r="AM849" t="s">
        <v>6545</v>
      </c>
      <c r="AN849" t="str">
        <f t="shared" si="15"/>
        <v>ALCCALAICO CORRALES NELLY</v>
      </c>
      <c r="AO849" t="s">
        <v>90</v>
      </c>
      <c r="AP849" s="1">
        <v>2</v>
      </c>
      <c r="AQ849" t="s">
        <v>119</v>
      </c>
      <c r="AR849" t="s">
        <v>150</v>
      </c>
      <c r="AS849" t="s">
        <v>101</v>
      </c>
      <c r="AT849" s="1">
        <v>2</v>
      </c>
      <c r="AU849" s="1">
        <v>2</v>
      </c>
      <c r="AV849" t="s">
        <v>296</v>
      </c>
      <c r="AW849" t="s">
        <v>74</v>
      </c>
      <c r="AX849" t="s">
        <v>200</v>
      </c>
      <c r="AY849" t="s">
        <v>153</v>
      </c>
      <c r="AZ849" t="s">
        <v>201</v>
      </c>
      <c r="BA849" t="s">
        <v>155</v>
      </c>
      <c r="BB849" t="s">
        <v>6546</v>
      </c>
      <c r="BC849" t="s">
        <v>6547</v>
      </c>
      <c r="BD849" s="1">
        <v>45027</v>
      </c>
      <c r="BE849" t="s">
        <v>6548</v>
      </c>
      <c r="BF849" t="s">
        <v>74</v>
      </c>
      <c r="BI849" t="s">
        <v>72</v>
      </c>
      <c r="BJ849" t="s">
        <v>74</v>
      </c>
    </row>
    <row r="850" spans="1:62" x14ac:dyDescent="0.25">
      <c r="A850" s="5">
        <f>COUNTIF($B$1:B850,REPORTE!$C$3)</f>
        <v>1</v>
      </c>
      <c r="B850" s="3">
        <v>201467</v>
      </c>
      <c r="C850" t="s">
        <v>59</v>
      </c>
      <c r="D850" t="s">
        <v>60</v>
      </c>
      <c r="E850" t="s">
        <v>61</v>
      </c>
      <c r="F850" t="s">
        <v>1701</v>
      </c>
      <c r="G850" t="s">
        <v>4006</v>
      </c>
      <c r="H850" t="s">
        <v>120</v>
      </c>
      <c r="I850" t="s">
        <v>65</v>
      </c>
      <c r="J850" t="s">
        <v>1881</v>
      </c>
      <c r="K850" t="s">
        <v>6504</v>
      </c>
      <c r="L850" t="s">
        <v>6505</v>
      </c>
      <c r="M850" t="s">
        <v>6506</v>
      </c>
      <c r="N850" t="s">
        <v>70</v>
      </c>
      <c r="O850" t="s">
        <v>6507</v>
      </c>
      <c r="P850" t="s">
        <v>72</v>
      </c>
      <c r="Q850" t="s">
        <v>6542</v>
      </c>
      <c r="R850" t="s">
        <v>74</v>
      </c>
      <c r="S850" t="s">
        <v>75</v>
      </c>
      <c r="T850" t="s">
        <v>75</v>
      </c>
      <c r="U850" t="s">
        <v>160</v>
      </c>
      <c r="V850" t="s">
        <v>77</v>
      </c>
      <c r="W850" t="s">
        <v>689</v>
      </c>
      <c r="X850" t="s">
        <v>108</v>
      </c>
      <c r="Y850" t="s">
        <v>109</v>
      </c>
      <c r="Z850" t="s">
        <v>81</v>
      </c>
      <c r="AA850" t="s">
        <v>866</v>
      </c>
      <c r="AB850" s="1">
        <v>45019</v>
      </c>
      <c r="AC850" s="1">
        <v>45044</v>
      </c>
      <c r="AD850" t="s">
        <v>83</v>
      </c>
      <c r="AE850" t="s">
        <v>84</v>
      </c>
      <c r="AF850" s="1">
        <v>36526</v>
      </c>
      <c r="AG850" s="3">
        <v>24664360</v>
      </c>
      <c r="AH850" t="s">
        <v>6549</v>
      </c>
      <c r="AI850" s="1">
        <v>23899</v>
      </c>
      <c r="AJ850" t="s">
        <v>111</v>
      </c>
      <c r="AK850" t="s">
        <v>4309</v>
      </c>
      <c r="AL850" t="s">
        <v>264</v>
      </c>
      <c r="AM850" t="s">
        <v>2519</v>
      </c>
      <c r="AN850" t="str">
        <f t="shared" si="15"/>
        <v>SUYO QUISPE MARTHA</v>
      </c>
      <c r="AO850" t="s">
        <v>92</v>
      </c>
      <c r="AP850" t="s">
        <v>100</v>
      </c>
      <c r="AQ850" t="s">
        <v>119</v>
      </c>
      <c r="AR850" t="s">
        <v>92</v>
      </c>
      <c r="AS850" t="s">
        <v>6550</v>
      </c>
      <c r="AT850" t="s">
        <v>100</v>
      </c>
      <c r="AU850" t="s">
        <v>100</v>
      </c>
      <c r="AV850" t="s">
        <v>119</v>
      </c>
      <c r="AW850" t="s">
        <v>95</v>
      </c>
      <c r="AX850" t="s">
        <v>136</v>
      </c>
      <c r="AZ850" t="s">
        <v>119</v>
      </c>
      <c r="BB850" t="s">
        <v>6551</v>
      </c>
      <c r="BC850" t="s">
        <v>119</v>
      </c>
      <c r="BD850" t="s">
        <v>100</v>
      </c>
      <c r="BE850" t="s">
        <v>74</v>
      </c>
      <c r="BF850" t="s">
        <v>74</v>
      </c>
      <c r="BI850" t="s">
        <v>72</v>
      </c>
      <c r="BJ850" t="s">
        <v>74</v>
      </c>
    </row>
    <row r="851" spans="1:62" x14ac:dyDescent="0.25">
      <c r="A851" s="5">
        <f>COUNTIF($B$1:B851,REPORTE!$C$3)</f>
        <v>1</v>
      </c>
      <c r="B851" s="3">
        <v>201467</v>
      </c>
      <c r="C851" t="s">
        <v>59</v>
      </c>
      <c r="D851" t="s">
        <v>60</v>
      </c>
      <c r="E851" t="s">
        <v>61</v>
      </c>
      <c r="F851" t="s">
        <v>1701</v>
      </c>
      <c r="G851" t="s">
        <v>4006</v>
      </c>
      <c r="H851" t="s">
        <v>120</v>
      </c>
      <c r="I851" t="s">
        <v>65</v>
      </c>
      <c r="J851" t="s">
        <v>1881</v>
      </c>
      <c r="K851" t="s">
        <v>6504</v>
      </c>
      <c r="L851" t="s">
        <v>6505</v>
      </c>
      <c r="M851" t="s">
        <v>6506</v>
      </c>
      <c r="N851" t="s">
        <v>70</v>
      </c>
      <c r="O851" t="s">
        <v>6507</v>
      </c>
      <c r="P851" t="s">
        <v>72</v>
      </c>
      <c r="Q851" t="s">
        <v>6552</v>
      </c>
      <c r="R851" t="s">
        <v>74</v>
      </c>
      <c r="S851" t="s">
        <v>75</v>
      </c>
      <c r="T851" t="s">
        <v>75</v>
      </c>
      <c r="U851" t="s">
        <v>160</v>
      </c>
      <c r="V851" t="s">
        <v>77</v>
      </c>
      <c r="W851" t="s">
        <v>3343</v>
      </c>
      <c r="X851" t="s">
        <v>108</v>
      </c>
      <c r="Y851" t="s">
        <v>109</v>
      </c>
      <c r="Z851" t="s">
        <v>81</v>
      </c>
      <c r="AA851" t="s">
        <v>82</v>
      </c>
      <c r="AD851" t="s">
        <v>83</v>
      </c>
      <c r="AE851" t="s">
        <v>84</v>
      </c>
      <c r="AF851" s="1">
        <v>36526</v>
      </c>
      <c r="AG851" s="3">
        <v>24699109</v>
      </c>
      <c r="AH851" t="s">
        <v>6553</v>
      </c>
      <c r="AI851" s="1">
        <v>23952</v>
      </c>
      <c r="AJ851" t="s">
        <v>86</v>
      </c>
      <c r="AK851" t="s">
        <v>6554</v>
      </c>
      <c r="AL851" t="s">
        <v>2641</v>
      </c>
      <c r="AM851" t="s">
        <v>254</v>
      </c>
      <c r="AN851" t="str">
        <f t="shared" si="15"/>
        <v>SAICO TAPIA FAUSTINO</v>
      </c>
      <c r="AO851" t="s">
        <v>92</v>
      </c>
      <c r="AP851" t="s">
        <v>100</v>
      </c>
      <c r="AQ851" t="s">
        <v>119</v>
      </c>
      <c r="AR851" t="s">
        <v>92</v>
      </c>
      <c r="AS851" t="s">
        <v>6555</v>
      </c>
      <c r="AT851" t="s">
        <v>100</v>
      </c>
      <c r="AU851" t="s">
        <v>100</v>
      </c>
      <c r="AV851" t="s">
        <v>119</v>
      </c>
      <c r="AW851" t="s">
        <v>95</v>
      </c>
      <c r="AX851" t="s">
        <v>136</v>
      </c>
      <c r="AZ851" t="s">
        <v>119</v>
      </c>
      <c r="BB851" t="s">
        <v>6556</v>
      </c>
      <c r="BC851" t="s">
        <v>119</v>
      </c>
      <c r="BD851" t="s">
        <v>100</v>
      </c>
      <c r="BE851" t="s">
        <v>74</v>
      </c>
      <c r="BF851" t="s">
        <v>101</v>
      </c>
      <c r="BI851" t="s">
        <v>72</v>
      </c>
      <c r="BJ851" t="s">
        <v>74</v>
      </c>
    </row>
    <row r="852" spans="1:62" x14ac:dyDescent="0.25">
      <c r="A852" s="5">
        <f>COUNTIF($B$1:B852,REPORTE!$C$3)</f>
        <v>1</v>
      </c>
      <c r="B852" s="3">
        <v>201467</v>
      </c>
      <c r="C852" t="s">
        <v>59</v>
      </c>
      <c r="D852" t="s">
        <v>60</v>
      </c>
      <c r="E852" t="s">
        <v>61</v>
      </c>
      <c r="F852" t="s">
        <v>1701</v>
      </c>
      <c r="G852" t="s">
        <v>4006</v>
      </c>
      <c r="H852" t="s">
        <v>120</v>
      </c>
      <c r="I852" t="s">
        <v>65</v>
      </c>
      <c r="J852" t="s">
        <v>1881</v>
      </c>
      <c r="K852" t="s">
        <v>6504</v>
      </c>
      <c r="L852" t="s">
        <v>6505</v>
      </c>
      <c r="M852" t="s">
        <v>6506</v>
      </c>
      <c r="N852" t="s">
        <v>70</v>
      </c>
      <c r="O852" t="s">
        <v>6507</v>
      </c>
      <c r="P852" t="s">
        <v>72</v>
      </c>
      <c r="Q852" t="s">
        <v>6557</v>
      </c>
      <c r="R852" t="s">
        <v>74</v>
      </c>
      <c r="S852" t="s">
        <v>75</v>
      </c>
      <c r="T852" t="s">
        <v>75</v>
      </c>
      <c r="U852" t="s">
        <v>160</v>
      </c>
      <c r="V852" t="s">
        <v>77</v>
      </c>
      <c r="W852" t="s">
        <v>689</v>
      </c>
      <c r="X852" t="s">
        <v>181</v>
      </c>
      <c r="Y852" t="s">
        <v>143</v>
      </c>
      <c r="Z852" t="s">
        <v>81</v>
      </c>
      <c r="AA852" t="s">
        <v>82</v>
      </c>
      <c r="AD852" t="s">
        <v>83</v>
      </c>
      <c r="AE852" t="s">
        <v>84</v>
      </c>
      <c r="AF852" s="1">
        <v>36526</v>
      </c>
      <c r="AG852" s="3">
        <v>24662048</v>
      </c>
      <c r="AH852" t="s">
        <v>6558</v>
      </c>
      <c r="AI852" s="1">
        <v>21675</v>
      </c>
      <c r="AJ852" t="s">
        <v>86</v>
      </c>
      <c r="AK852" t="s">
        <v>5085</v>
      </c>
      <c r="AL852" t="s">
        <v>356</v>
      </c>
      <c r="AM852" t="s">
        <v>6559</v>
      </c>
      <c r="AN852" t="str">
        <f t="shared" si="15"/>
        <v>UGARTE ARTEAGA OSCAR EFRAIN</v>
      </c>
      <c r="AO852" t="s">
        <v>92</v>
      </c>
      <c r="AP852" t="s">
        <v>100</v>
      </c>
      <c r="AQ852" t="s">
        <v>119</v>
      </c>
      <c r="AR852" t="s">
        <v>92</v>
      </c>
      <c r="AS852" t="s">
        <v>119</v>
      </c>
      <c r="AT852" t="s">
        <v>100</v>
      </c>
      <c r="AU852" t="s">
        <v>100</v>
      </c>
      <c r="AV852" t="s">
        <v>119</v>
      </c>
      <c r="AW852" t="s">
        <v>95</v>
      </c>
      <c r="AX852" t="s">
        <v>136</v>
      </c>
      <c r="AZ852" t="s">
        <v>119</v>
      </c>
      <c r="BB852" t="s">
        <v>6560</v>
      </c>
      <c r="BC852" t="s">
        <v>119</v>
      </c>
      <c r="BD852" t="s">
        <v>100</v>
      </c>
      <c r="BE852" t="s">
        <v>74</v>
      </c>
      <c r="BF852" t="s">
        <v>101</v>
      </c>
      <c r="BI852" t="s">
        <v>72</v>
      </c>
      <c r="BJ852" t="s">
        <v>74</v>
      </c>
    </row>
    <row r="853" spans="1:62" x14ac:dyDescent="0.25">
      <c r="A853" s="5">
        <f>COUNTIF($B$1:B853,REPORTE!$C$3)</f>
        <v>1</v>
      </c>
      <c r="B853" s="3">
        <v>201467</v>
      </c>
      <c r="C853" t="s">
        <v>59</v>
      </c>
      <c r="D853" t="s">
        <v>60</v>
      </c>
      <c r="E853" t="s">
        <v>61</v>
      </c>
      <c r="F853" t="s">
        <v>1701</v>
      </c>
      <c r="G853" t="s">
        <v>4006</v>
      </c>
      <c r="H853" t="s">
        <v>120</v>
      </c>
      <c r="I853" t="s">
        <v>65</v>
      </c>
      <c r="J853" t="s">
        <v>1881</v>
      </c>
      <c r="K853" t="s">
        <v>6504</v>
      </c>
      <c r="L853" t="s">
        <v>6505</v>
      </c>
      <c r="M853" t="s">
        <v>6506</v>
      </c>
      <c r="N853" t="s">
        <v>70</v>
      </c>
      <c r="O853" t="s">
        <v>6507</v>
      </c>
      <c r="P853" t="s">
        <v>72</v>
      </c>
      <c r="Q853" t="s">
        <v>6561</v>
      </c>
      <c r="R853" t="s">
        <v>74</v>
      </c>
      <c r="S853" t="s">
        <v>75</v>
      </c>
      <c r="T853" t="s">
        <v>75</v>
      </c>
      <c r="U853" t="s">
        <v>160</v>
      </c>
      <c r="V853" t="s">
        <v>141</v>
      </c>
      <c r="W853" t="s">
        <v>6562</v>
      </c>
      <c r="X853" t="s">
        <v>74</v>
      </c>
      <c r="Y853" t="s">
        <v>143</v>
      </c>
      <c r="Z853" t="s">
        <v>81</v>
      </c>
      <c r="AA853" t="s">
        <v>82</v>
      </c>
      <c r="AB853" s="1">
        <v>44986</v>
      </c>
      <c r="AC853" s="1">
        <v>45291</v>
      </c>
      <c r="AD853" t="s">
        <v>207</v>
      </c>
      <c r="AE853" t="s">
        <v>146</v>
      </c>
      <c r="AF853" t="s">
        <v>100</v>
      </c>
      <c r="AG853" s="3">
        <v>71791514</v>
      </c>
      <c r="AH853" t="s">
        <v>6563</v>
      </c>
      <c r="AI853" s="1">
        <v>35518</v>
      </c>
      <c r="AJ853" t="s">
        <v>111</v>
      </c>
      <c r="AK853" t="s">
        <v>6392</v>
      </c>
      <c r="AL853" t="s">
        <v>6564</v>
      </c>
      <c r="AM853" t="s">
        <v>6565</v>
      </c>
      <c r="AN853" t="str">
        <f t="shared" si="15"/>
        <v>COAQUIRA SIVINCHA ARLETH DAYANA</v>
      </c>
      <c r="AO853" t="s">
        <v>90</v>
      </c>
      <c r="AP853" s="1">
        <v>2</v>
      </c>
      <c r="AQ853" t="s">
        <v>119</v>
      </c>
      <c r="AR853" t="s">
        <v>279</v>
      </c>
      <c r="AS853" t="s">
        <v>101</v>
      </c>
      <c r="AT853" s="1">
        <v>2</v>
      </c>
      <c r="AU853" s="1">
        <v>2</v>
      </c>
      <c r="AV853" t="s">
        <v>94</v>
      </c>
      <c r="AW853" t="s">
        <v>101</v>
      </c>
      <c r="AX853" t="s">
        <v>200</v>
      </c>
      <c r="AY853" t="s">
        <v>153</v>
      </c>
      <c r="AZ853" t="s">
        <v>201</v>
      </c>
      <c r="BA853" t="s">
        <v>155</v>
      </c>
      <c r="BB853" t="s">
        <v>6566</v>
      </c>
      <c r="BC853" t="s">
        <v>6567</v>
      </c>
      <c r="BD853" s="1">
        <v>44971</v>
      </c>
      <c r="BE853" t="s">
        <v>6568</v>
      </c>
      <c r="BF853" t="s">
        <v>74</v>
      </c>
      <c r="BI853" t="s">
        <v>72</v>
      </c>
      <c r="BJ853" t="s">
        <v>74</v>
      </c>
    </row>
    <row r="854" spans="1:62" x14ac:dyDescent="0.25">
      <c r="A854" s="5">
        <f>COUNTIF($B$1:B854,REPORTE!$C$3)</f>
        <v>1</v>
      </c>
      <c r="B854" s="3">
        <v>201467</v>
      </c>
      <c r="C854" t="s">
        <v>59</v>
      </c>
      <c r="D854" t="s">
        <v>60</v>
      </c>
      <c r="E854" t="s">
        <v>61</v>
      </c>
      <c r="F854" t="s">
        <v>1701</v>
      </c>
      <c r="G854" t="s">
        <v>4006</v>
      </c>
      <c r="H854" t="s">
        <v>120</v>
      </c>
      <c r="I854" t="s">
        <v>65</v>
      </c>
      <c r="J854" t="s">
        <v>1881</v>
      </c>
      <c r="K854" t="s">
        <v>6504</v>
      </c>
      <c r="L854" t="s">
        <v>6505</v>
      </c>
      <c r="M854" t="s">
        <v>6506</v>
      </c>
      <c r="N854" t="s">
        <v>70</v>
      </c>
      <c r="O854" t="s">
        <v>6507</v>
      </c>
      <c r="P854" t="s">
        <v>72</v>
      </c>
      <c r="Q854" t="s">
        <v>6569</v>
      </c>
      <c r="R854" t="s">
        <v>74</v>
      </c>
      <c r="S854" t="s">
        <v>75</v>
      </c>
      <c r="T854" t="s">
        <v>75</v>
      </c>
      <c r="U854" t="s">
        <v>160</v>
      </c>
      <c r="V854" t="s">
        <v>77</v>
      </c>
      <c r="W854" t="s">
        <v>689</v>
      </c>
      <c r="X854" t="s">
        <v>181</v>
      </c>
      <c r="Y854" t="s">
        <v>143</v>
      </c>
      <c r="Z854" t="s">
        <v>81</v>
      </c>
      <c r="AA854" t="s">
        <v>82</v>
      </c>
      <c r="AD854" t="s">
        <v>83</v>
      </c>
      <c r="AE854" t="s">
        <v>84</v>
      </c>
      <c r="AF854" s="1">
        <v>36526</v>
      </c>
      <c r="AG854" s="3">
        <v>24711357</v>
      </c>
      <c r="AH854" t="s">
        <v>6570</v>
      </c>
      <c r="AI854" s="1">
        <v>22400</v>
      </c>
      <c r="AJ854" t="s">
        <v>111</v>
      </c>
      <c r="AK854" t="s">
        <v>2018</v>
      </c>
      <c r="AL854" t="s">
        <v>4834</v>
      </c>
      <c r="AM854" t="s">
        <v>6571</v>
      </c>
      <c r="AN854" t="str">
        <f t="shared" si="15"/>
        <v>FLOREZ RUELAS MARTINA</v>
      </c>
      <c r="AO854" t="s">
        <v>92</v>
      </c>
      <c r="AP854" t="s">
        <v>100</v>
      </c>
      <c r="AQ854" t="s">
        <v>119</v>
      </c>
      <c r="AR854" t="s">
        <v>92</v>
      </c>
      <c r="AS854" t="s">
        <v>6572</v>
      </c>
      <c r="AT854" t="s">
        <v>100</v>
      </c>
      <c r="AU854" t="s">
        <v>100</v>
      </c>
      <c r="AV854" t="s">
        <v>119</v>
      </c>
      <c r="AW854" t="s">
        <v>95</v>
      </c>
      <c r="AX854" t="s">
        <v>136</v>
      </c>
      <c r="AZ854" t="s">
        <v>119</v>
      </c>
      <c r="BB854" t="s">
        <v>6573</v>
      </c>
      <c r="BC854" t="s">
        <v>119</v>
      </c>
      <c r="BD854" t="s">
        <v>100</v>
      </c>
      <c r="BE854" t="s">
        <v>74</v>
      </c>
      <c r="BF854" t="s">
        <v>101</v>
      </c>
      <c r="BI854" t="s">
        <v>72</v>
      </c>
      <c r="BJ854" t="s">
        <v>74</v>
      </c>
    </row>
    <row r="855" spans="1:62" x14ac:dyDescent="0.25">
      <c r="A855" s="5">
        <f>COUNTIF($B$1:B855,REPORTE!$C$3)</f>
        <v>1</v>
      </c>
      <c r="B855" s="3">
        <v>201467</v>
      </c>
      <c r="C855" t="s">
        <v>59</v>
      </c>
      <c r="D855" t="s">
        <v>60</v>
      </c>
      <c r="E855" t="s">
        <v>61</v>
      </c>
      <c r="F855" t="s">
        <v>1701</v>
      </c>
      <c r="G855" t="s">
        <v>4006</v>
      </c>
      <c r="H855" t="s">
        <v>120</v>
      </c>
      <c r="I855" t="s">
        <v>65</v>
      </c>
      <c r="J855" t="s">
        <v>1881</v>
      </c>
      <c r="K855" t="s">
        <v>6504</v>
      </c>
      <c r="L855" t="s">
        <v>6505</v>
      </c>
      <c r="M855" t="s">
        <v>6506</v>
      </c>
      <c r="N855" t="s">
        <v>70</v>
      </c>
      <c r="O855" t="s">
        <v>6507</v>
      </c>
      <c r="P855" t="s">
        <v>72</v>
      </c>
      <c r="Q855" t="s">
        <v>6574</v>
      </c>
      <c r="R855" t="s">
        <v>74</v>
      </c>
      <c r="S855" t="s">
        <v>75</v>
      </c>
      <c r="T855" t="s">
        <v>75</v>
      </c>
      <c r="U855" t="s">
        <v>160</v>
      </c>
      <c r="V855" t="s">
        <v>77</v>
      </c>
      <c r="W855" t="s">
        <v>6575</v>
      </c>
      <c r="X855" t="s">
        <v>79</v>
      </c>
      <c r="Y855" t="s">
        <v>80</v>
      </c>
      <c r="Z855" t="s">
        <v>81</v>
      </c>
      <c r="AA855" t="s">
        <v>82</v>
      </c>
      <c r="AD855" t="s">
        <v>83</v>
      </c>
      <c r="AE855" t="s">
        <v>84</v>
      </c>
      <c r="AF855" s="1">
        <v>38791</v>
      </c>
      <c r="AG855" s="3">
        <v>25319498</v>
      </c>
      <c r="AH855" t="s">
        <v>6576</v>
      </c>
      <c r="AI855" s="1">
        <v>24522</v>
      </c>
      <c r="AJ855" t="s">
        <v>86</v>
      </c>
      <c r="AK855" t="s">
        <v>6577</v>
      </c>
      <c r="AL855" t="s">
        <v>6578</v>
      </c>
      <c r="AM855" t="s">
        <v>6579</v>
      </c>
      <c r="AN855" t="str">
        <f t="shared" si="15"/>
        <v>CCAHUA JANAMPA GABINO</v>
      </c>
      <c r="AO855" t="s">
        <v>90</v>
      </c>
      <c r="AP855" t="s">
        <v>100</v>
      </c>
      <c r="AQ855" t="s">
        <v>119</v>
      </c>
      <c r="AR855" t="s">
        <v>92</v>
      </c>
      <c r="AS855" t="s">
        <v>119</v>
      </c>
      <c r="AT855" t="s">
        <v>100</v>
      </c>
      <c r="AU855" t="s">
        <v>100</v>
      </c>
      <c r="AV855" t="s">
        <v>119</v>
      </c>
      <c r="AW855" t="s">
        <v>95</v>
      </c>
      <c r="AX855" t="s">
        <v>96</v>
      </c>
      <c r="AZ855" t="s">
        <v>119</v>
      </c>
      <c r="BB855" t="s">
        <v>6580</v>
      </c>
      <c r="BC855" t="s">
        <v>119</v>
      </c>
      <c r="BD855" t="s">
        <v>100</v>
      </c>
      <c r="BE855" t="s">
        <v>74</v>
      </c>
      <c r="BF855" t="s">
        <v>101</v>
      </c>
      <c r="BI855" t="s">
        <v>72</v>
      </c>
      <c r="BJ855" t="s">
        <v>74</v>
      </c>
    </row>
    <row r="856" spans="1:62" x14ac:dyDescent="0.25">
      <c r="A856" s="5">
        <f>COUNTIF($B$1:B856,REPORTE!$C$3)</f>
        <v>1</v>
      </c>
      <c r="B856" s="3">
        <v>201467</v>
      </c>
      <c r="C856" t="s">
        <v>59</v>
      </c>
      <c r="D856" t="s">
        <v>60</v>
      </c>
      <c r="E856" t="s">
        <v>61</v>
      </c>
      <c r="F856" t="s">
        <v>1701</v>
      </c>
      <c r="G856" t="s">
        <v>4006</v>
      </c>
      <c r="H856" t="s">
        <v>120</v>
      </c>
      <c r="I856" t="s">
        <v>65</v>
      </c>
      <c r="J856" t="s">
        <v>1881</v>
      </c>
      <c r="K856" t="s">
        <v>6504</v>
      </c>
      <c r="L856" t="s">
        <v>6505</v>
      </c>
      <c r="M856" t="s">
        <v>6506</v>
      </c>
      <c r="N856" t="s">
        <v>70</v>
      </c>
      <c r="O856" t="s">
        <v>6507</v>
      </c>
      <c r="P856" t="s">
        <v>72</v>
      </c>
      <c r="Q856" t="s">
        <v>6581</v>
      </c>
      <c r="R856" t="s">
        <v>74</v>
      </c>
      <c r="S856" t="s">
        <v>75</v>
      </c>
      <c r="T856" t="s">
        <v>75</v>
      </c>
      <c r="U856" t="s">
        <v>160</v>
      </c>
      <c r="V856" t="s">
        <v>77</v>
      </c>
      <c r="W856" t="s">
        <v>6582</v>
      </c>
      <c r="X856" t="s">
        <v>407</v>
      </c>
      <c r="Y856" t="s">
        <v>408</v>
      </c>
      <c r="Z856" t="s">
        <v>81</v>
      </c>
      <c r="AA856" t="s">
        <v>82</v>
      </c>
      <c r="AD856" t="s">
        <v>83</v>
      </c>
      <c r="AE856" t="s">
        <v>84</v>
      </c>
      <c r="AF856" s="1">
        <v>23269</v>
      </c>
      <c r="AG856" s="3">
        <v>24677932</v>
      </c>
      <c r="AH856" t="s">
        <v>6583</v>
      </c>
      <c r="AI856" s="1">
        <v>23269</v>
      </c>
      <c r="AJ856" t="s">
        <v>86</v>
      </c>
      <c r="AK856" t="s">
        <v>1366</v>
      </c>
      <c r="AL856" t="s">
        <v>1659</v>
      </c>
      <c r="AM856" t="s">
        <v>6584</v>
      </c>
      <c r="AN856" t="str">
        <f t="shared" ref="AN856:AN910" si="16">CONCATENATE(AK856," ",AL856," ",AM856)</f>
        <v>GUTIERREZ CHULLO PORFIRIO</v>
      </c>
      <c r="AO856" t="s">
        <v>90</v>
      </c>
      <c r="AP856" s="1">
        <v>36526</v>
      </c>
      <c r="AQ856" t="s">
        <v>119</v>
      </c>
      <c r="AR856" t="s">
        <v>92</v>
      </c>
      <c r="AS856" t="s">
        <v>101</v>
      </c>
      <c r="AT856" s="1">
        <v>36526</v>
      </c>
      <c r="AU856" s="1">
        <v>36526</v>
      </c>
      <c r="AV856" t="s">
        <v>94</v>
      </c>
      <c r="AW856" t="s">
        <v>95</v>
      </c>
      <c r="AX856" t="s">
        <v>96</v>
      </c>
      <c r="AZ856" t="s">
        <v>6585</v>
      </c>
      <c r="BB856" t="s">
        <v>6586</v>
      </c>
      <c r="BC856" t="s">
        <v>119</v>
      </c>
      <c r="BD856" t="s">
        <v>100</v>
      </c>
      <c r="BE856" t="s">
        <v>74</v>
      </c>
      <c r="BF856" t="s">
        <v>101</v>
      </c>
      <c r="BI856" t="s">
        <v>72</v>
      </c>
      <c r="BJ856" t="s">
        <v>74</v>
      </c>
    </row>
    <row r="857" spans="1:62" x14ac:dyDescent="0.25">
      <c r="A857" s="5">
        <f>COUNTIF($B$1:B857,REPORTE!$C$3)</f>
        <v>1</v>
      </c>
      <c r="B857" s="3">
        <v>201467</v>
      </c>
      <c r="C857" t="s">
        <v>59</v>
      </c>
      <c r="D857" t="s">
        <v>60</v>
      </c>
      <c r="E857" t="s">
        <v>61</v>
      </c>
      <c r="F857" t="s">
        <v>1701</v>
      </c>
      <c r="G857" t="s">
        <v>4006</v>
      </c>
      <c r="H857" t="s">
        <v>120</v>
      </c>
      <c r="I857" t="s">
        <v>65</v>
      </c>
      <c r="J857" t="s">
        <v>1881</v>
      </c>
      <c r="K857" t="s">
        <v>6504</v>
      </c>
      <c r="L857" t="s">
        <v>6505</v>
      </c>
      <c r="M857" t="s">
        <v>6506</v>
      </c>
      <c r="N857" t="s">
        <v>70</v>
      </c>
      <c r="O857" t="s">
        <v>6507</v>
      </c>
      <c r="P857" t="s">
        <v>72</v>
      </c>
      <c r="Q857" t="s">
        <v>6587</v>
      </c>
      <c r="R857" t="s">
        <v>74</v>
      </c>
      <c r="S857" t="s">
        <v>75</v>
      </c>
      <c r="T857" t="s">
        <v>75</v>
      </c>
      <c r="U857" t="s">
        <v>160</v>
      </c>
      <c r="V857" t="s">
        <v>77</v>
      </c>
      <c r="W857" t="s">
        <v>6588</v>
      </c>
      <c r="X857" t="s">
        <v>181</v>
      </c>
      <c r="Y857" t="s">
        <v>143</v>
      </c>
      <c r="Z857" t="s">
        <v>81</v>
      </c>
      <c r="AA857" t="s">
        <v>82</v>
      </c>
      <c r="AD857" t="s">
        <v>83</v>
      </c>
      <c r="AE857" t="s">
        <v>84</v>
      </c>
      <c r="AF857" s="1">
        <v>36526</v>
      </c>
      <c r="AG857" s="3">
        <v>24674373</v>
      </c>
      <c r="AH857" t="s">
        <v>6589</v>
      </c>
      <c r="AI857" s="1">
        <v>23024</v>
      </c>
      <c r="AJ857" t="s">
        <v>111</v>
      </c>
      <c r="AK857" t="s">
        <v>1082</v>
      </c>
      <c r="AL857" t="s">
        <v>6590</v>
      </c>
      <c r="AM857" t="s">
        <v>6591</v>
      </c>
      <c r="AN857" t="str">
        <f t="shared" si="16"/>
        <v>NINA BUSTAMANTE DE DENOS EUFEMIA</v>
      </c>
      <c r="AO857" t="s">
        <v>92</v>
      </c>
      <c r="AP857" t="s">
        <v>100</v>
      </c>
      <c r="AQ857" t="s">
        <v>119</v>
      </c>
      <c r="AR857" t="s">
        <v>92</v>
      </c>
      <c r="AS857" t="s">
        <v>101</v>
      </c>
      <c r="AT857" t="s">
        <v>100</v>
      </c>
      <c r="AU857" t="s">
        <v>100</v>
      </c>
      <c r="AV857" t="s">
        <v>119</v>
      </c>
      <c r="AW857" t="s">
        <v>95</v>
      </c>
      <c r="AX857" t="s">
        <v>136</v>
      </c>
      <c r="AZ857" t="s">
        <v>119</v>
      </c>
      <c r="BB857" t="s">
        <v>6592</v>
      </c>
      <c r="BC857" t="s">
        <v>119</v>
      </c>
      <c r="BD857" t="s">
        <v>100</v>
      </c>
      <c r="BE857" t="s">
        <v>74</v>
      </c>
      <c r="BF857" t="s">
        <v>101</v>
      </c>
      <c r="BI857" t="s">
        <v>72</v>
      </c>
      <c r="BJ857" t="s">
        <v>74</v>
      </c>
    </row>
    <row r="858" spans="1:62" x14ac:dyDescent="0.25">
      <c r="A858" s="5">
        <f>COUNTIF($B$1:B858,REPORTE!$C$3)</f>
        <v>1</v>
      </c>
      <c r="B858" s="3">
        <v>201467</v>
      </c>
      <c r="C858" t="s">
        <v>59</v>
      </c>
      <c r="D858" t="s">
        <v>60</v>
      </c>
      <c r="E858" t="s">
        <v>61</v>
      </c>
      <c r="F858" t="s">
        <v>1701</v>
      </c>
      <c r="G858" t="s">
        <v>4006</v>
      </c>
      <c r="H858" t="s">
        <v>120</v>
      </c>
      <c r="I858" t="s">
        <v>65</v>
      </c>
      <c r="J858" t="s">
        <v>1881</v>
      </c>
      <c r="K858" t="s">
        <v>6504</v>
      </c>
      <c r="L858" t="s">
        <v>6505</v>
      </c>
      <c r="M858" t="s">
        <v>6506</v>
      </c>
      <c r="N858" t="s">
        <v>70</v>
      </c>
      <c r="O858" t="s">
        <v>6507</v>
      </c>
      <c r="P858" t="s">
        <v>72</v>
      </c>
      <c r="Q858" t="s">
        <v>6593</v>
      </c>
      <c r="R858" t="s">
        <v>74</v>
      </c>
      <c r="S858" t="s">
        <v>75</v>
      </c>
      <c r="T858" t="s">
        <v>75</v>
      </c>
      <c r="U858" t="s">
        <v>160</v>
      </c>
      <c r="V858" t="s">
        <v>77</v>
      </c>
      <c r="W858" t="s">
        <v>689</v>
      </c>
      <c r="X858" t="s">
        <v>181</v>
      </c>
      <c r="Y858" t="s">
        <v>143</v>
      </c>
      <c r="Z858" t="s">
        <v>81</v>
      </c>
      <c r="AA858" t="s">
        <v>82</v>
      </c>
      <c r="AD858" t="s">
        <v>83</v>
      </c>
      <c r="AE858" t="s">
        <v>84</v>
      </c>
      <c r="AF858" s="1">
        <v>36526</v>
      </c>
      <c r="AG858" s="3">
        <v>24663650</v>
      </c>
      <c r="AH858" t="s">
        <v>6594</v>
      </c>
      <c r="AI858" s="1">
        <v>22402</v>
      </c>
      <c r="AJ858" t="s">
        <v>86</v>
      </c>
      <c r="AK858" t="s">
        <v>264</v>
      </c>
      <c r="AL858" t="s">
        <v>2153</v>
      </c>
      <c r="AM858" t="s">
        <v>6595</v>
      </c>
      <c r="AN858" t="str">
        <f t="shared" si="16"/>
        <v>QUISPE ESCALANTE WILFREDO FELIPE</v>
      </c>
      <c r="AO858" t="s">
        <v>92</v>
      </c>
      <c r="AP858" t="s">
        <v>100</v>
      </c>
      <c r="AQ858" t="s">
        <v>119</v>
      </c>
      <c r="AR858" t="s">
        <v>92</v>
      </c>
      <c r="AS858" t="s">
        <v>119</v>
      </c>
      <c r="AT858" t="s">
        <v>100</v>
      </c>
      <c r="AU858" t="s">
        <v>100</v>
      </c>
      <c r="AV858" t="s">
        <v>119</v>
      </c>
      <c r="AW858" t="s">
        <v>95</v>
      </c>
      <c r="AX858" t="s">
        <v>136</v>
      </c>
      <c r="AZ858" t="s">
        <v>119</v>
      </c>
      <c r="BB858" t="s">
        <v>6596</v>
      </c>
      <c r="BC858" t="s">
        <v>119</v>
      </c>
      <c r="BD858" t="s">
        <v>100</v>
      </c>
      <c r="BE858" t="s">
        <v>74</v>
      </c>
      <c r="BF858" t="s">
        <v>101</v>
      </c>
      <c r="BI858" t="s">
        <v>72</v>
      </c>
      <c r="BJ858" t="s">
        <v>74</v>
      </c>
    </row>
    <row r="859" spans="1:62" x14ac:dyDescent="0.25">
      <c r="A859" s="5">
        <f>COUNTIF($B$1:B859,REPORTE!$C$3)</f>
        <v>1</v>
      </c>
      <c r="B859" s="3">
        <v>201467</v>
      </c>
      <c r="C859" t="s">
        <v>59</v>
      </c>
      <c r="D859" t="s">
        <v>60</v>
      </c>
      <c r="E859" t="s">
        <v>61</v>
      </c>
      <c r="F859" t="s">
        <v>1701</v>
      </c>
      <c r="G859" t="s">
        <v>4006</v>
      </c>
      <c r="H859" t="s">
        <v>120</v>
      </c>
      <c r="I859" t="s">
        <v>65</v>
      </c>
      <c r="J859" t="s">
        <v>1881</v>
      </c>
      <c r="K859" t="s">
        <v>6504</v>
      </c>
      <c r="L859" t="s">
        <v>6505</v>
      </c>
      <c r="M859" t="s">
        <v>6506</v>
      </c>
      <c r="N859" t="s">
        <v>70</v>
      </c>
      <c r="O859" t="s">
        <v>6507</v>
      </c>
      <c r="P859" t="s">
        <v>72</v>
      </c>
      <c r="Q859" t="s">
        <v>6597</v>
      </c>
      <c r="R859" t="s">
        <v>74</v>
      </c>
      <c r="S859" t="s">
        <v>75</v>
      </c>
      <c r="T859" t="s">
        <v>75</v>
      </c>
      <c r="U859" t="s">
        <v>160</v>
      </c>
      <c r="V859" t="s">
        <v>77</v>
      </c>
      <c r="W859" t="s">
        <v>6598</v>
      </c>
      <c r="X859" t="s">
        <v>181</v>
      </c>
      <c r="Y859" t="s">
        <v>143</v>
      </c>
      <c r="Z859" t="s">
        <v>81</v>
      </c>
      <c r="AA859" t="s">
        <v>82</v>
      </c>
      <c r="AD859" t="s">
        <v>83</v>
      </c>
      <c r="AE859" t="s">
        <v>84</v>
      </c>
      <c r="AF859" s="1">
        <v>42430</v>
      </c>
      <c r="AG859" s="3">
        <v>24662655</v>
      </c>
      <c r="AH859" t="s">
        <v>6599</v>
      </c>
      <c r="AI859" s="1">
        <v>22202</v>
      </c>
      <c r="AJ859" t="s">
        <v>86</v>
      </c>
      <c r="AK859" t="s">
        <v>6600</v>
      </c>
      <c r="AL859" t="s">
        <v>6601</v>
      </c>
      <c r="AM859" t="s">
        <v>4356</v>
      </c>
      <c r="AN859" t="str">
        <f t="shared" si="16"/>
        <v>ARQUE BARRAGAN DANIEL</v>
      </c>
      <c r="AO859" t="s">
        <v>90</v>
      </c>
      <c r="AP859" s="1">
        <v>2</v>
      </c>
      <c r="AQ859" t="s">
        <v>6602</v>
      </c>
      <c r="AR859" t="s">
        <v>92</v>
      </c>
      <c r="AS859" t="s">
        <v>101</v>
      </c>
      <c r="AT859" s="1">
        <v>2</v>
      </c>
      <c r="AU859" s="1">
        <v>2</v>
      </c>
      <c r="AV859" t="s">
        <v>116</v>
      </c>
      <c r="AW859" t="s">
        <v>95</v>
      </c>
      <c r="AX859" t="s">
        <v>96</v>
      </c>
      <c r="AZ859" t="s">
        <v>837</v>
      </c>
      <c r="BB859" t="s">
        <v>6603</v>
      </c>
      <c r="BC859" t="s">
        <v>119</v>
      </c>
      <c r="BD859" t="s">
        <v>100</v>
      </c>
      <c r="BE859" t="s">
        <v>74</v>
      </c>
      <c r="BF859" t="s">
        <v>101</v>
      </c>
      <c r="BI859" t="s">
        <v>72</v>
      </c>
      <c r="BJ859" t="s">
        <v>74</v>
      </c>
    </row>
    <row r="860" spans="1:62" x14ac:dyDescent="0.25">
      <c r="A860" s="5">
        <f>COUNTIF($B$1:B860,REPORTE!$C$3)</f>
        <v>1</v>
      </c>
      <c r="B860" s="3">
        <v>201467</v>
      </c>
      <c r="C860" t="s">
        <v>59</v>
      </c>
      <c r="D860" t="s">
        <v>60</v>
      </c>
      <c r="E860" t="s">
        <v>61</v>
      </c>
      <c r="F860" t="s">
        <v>1701</v>
      </c>
      <c r="G860" t="s">
        <v>4006</v>
      </c>
      <c r="H860" t="s">
        <v>120</v>
      </c>
      <c r="I860" t="s">
        <v>65</v>
      </c>
      <c r="J860" t="s">
        <v>1881</v>
      </c>
      <c r="K860" t="s">
        <v>6504</v>
      </c>
      <c r="L860" t="s">
        <v>6505</v>
      </c>
      <c r="M860" t="s">
        <v>6506</v>
      </c>
      <c r="N860" t="s">
        <v>70</v>
      </c>
      <c r="O860" t="s">
        <v>6507</v>
      </c>
      <c r="P860" t="s">
        <v>72</v>
      </c>
      <c r="Q860" t="s">
        <v>6604</v>
      </c>
      <c r="R860" t="s">
        <v>74</v>
      </c>
      <c r="S860" t="s">
        <v>75</v>
      </c>
      <c r="T860" t="s">
        <v>75</v>
      </c>
      <c r="U860" t="s">
        <v>140</v>
      </c>
      <c r="V860" t="s">
        <v>141</v>
      </c>
      <c r="W860" t="s">
        <v>6605</v>
      </c>
      <c r="X860" t="s">
        <v>74</v>
      </c>
      <c r="Y860" t="s">
        <v>143</v>
      </c>
      <c r="Z860" t="s">
        <v>81</v>
      </c>
      <c r="AA860" t="s">
        <v>82</v>
      </c>
      <c r="AB860" s="1">
        <v>44986</v>
      </c>
      <c r="AC860" s="1">
        <v>45291</v>
      </c>
      <c r="AD860" t="s">
        <v>207</v>
      </c>
      <c r="AE860" t="s">
        <v>146</v>
      </c>
      <c r="AF860" t="s">
        <v>100</v>
      </c>
      <c r="AG860" s="3">
        <v>24714467</v>
      </c>
      <c r="AH860" t="s">
        <v>6606</v>
      </c>
      <c r="AI860" s="1">
        <v>27879</v>
      </c>
      <c r="AJ860" t="s">
        <v>111</v>
      </c>
      <c r="AK860" t="s">
        <v>184</v>
      </c>
      <c r="AL860" t="s">
        <v>6607</v>
      </c>
      <c r="AM860" t="s">
        <v>6608</v>
      </c>
      <c r="AN860" t="str">
        <f t="shared" si="16"/>
        <v>CAMA ÑACCHA LUZMERY</v>
      </c>
      <c r="AO860" t="s">
        <v>166</v>
      </c>
      <c r="AP860" s="1">
        <v>36167</v>
      </c>
      <c r="AQ860" t="s">
        <v>6609</v>
      </c>
      <c r="AR860" t="s">
        <v>348</v>
      </c>
      <c r="AS860" t="s">
        <v>6610</v>
      </c>
      <c r="AT860" s="1">
        <v>36167</v>
      </c>
      <c r="AU860" s="1">
        <v>36167</v>
      </c>
      <c r="AV860" t="s">
        <v>6611</v>
      </c>
      <c r="AW860" t="s">
        <v>95</v>
      </c>
      <c r="AX860" t="s">
        <v>200</v>
      </c>
      <c r="AY860" t="s">
        <v>153</v>
      </c>
      <c r="AZ860" t="s">
        <v>517</v>
      </c>
      <c r="BA860" t="s">
        <v>155</v>
      </c>
      <c r="BB860" t="s">
        <v>6612</v>
      </c>
      <c r="BC860" t="s">
        <v>6613</v>
      </c>
      <c r="BD860" s="1">
        <v>44977</v>
      </c>
      <c r="BE860" t="s">
        <v>6614</v>
      </c>
      <c r="BF860" t="s">
        <v>74</v>
      </c>
      <c r="BI860" t="s">
        <v>72</v>
      </c>
      <c r="BJ860" t="s">
        <v>74</v>
      </c>
    </row>
    <row r="861" spans="1:62" x14ac:dyDescent="0.25">
      <c r="A861" s="5">
        <f>COUNTIF($B$1:B861,REPORTE!$C$3)</f>
        <v>1</v>
      </c>
      <c r="B861" s="3">
        <v>201467</v>
      </c>
      <c r="C861" t="s">
        <v>59</v>
      </c>
      <c r="D861" t="s">
        <v>60</v>
      </c>
      <c r="E861" t="s">
        <v>61</v>
      </c>
      <c r="F861" t="s">
        <v>1701</v>
      </c>
      <c r="G861" t="s">
        <v>4006</v>
      </c>
      <c r="H861" t="s">
        <v>120</v>
      </c>
      <c r="I861" t="s">
        <v>65</v>
      </c>
      <c r="J861" t="s">
        <v>1881</v>
      </c>
      <c r="K861" t="s">
        <v>6504</v>
      </c>
      <c r="L861" t="s">
        <v>6505</v>
      </c>
      <c r="M861" t="s">
        <v>6506</v>
      </c>
      <c r="N861" t="s">
        <v>70</v>
      </c>
      <c r="O861" t="s">
        <v>6507</v>
      </c>
      <c r="P861" t="s">
        <v>72</v>
      </c>
      <c r="Q861" t="s">
        <v>6615</v>
      </c>
      <c r="R861" t="s">
        <v>74</v>
      </c>
      <c r="S861" t="s">
        <v>75</v>
      </c>
      <c r="T861" t="s">
        <v>75</v>
      </c>
      <c r="U861" t="s">
        <v>160</v>
      </c>
      <c r="V861" t="s">
        <v>77</v>
      </c>
      <c r="W861" t="s">
        <v>6616</v>
      </c>
      <c r="X861" t="s">
        <v>79</v>
      </c>
      <c r="Y861" t="s">
        <v>80</v>
      </c>
      <c r="Z861" t="s">
        <v>81</v>
      </c>
      <c r="AA861" t="s">
        <v>82</v>
      </c>
      <c r="AD861" t="s">
        <v>83</v>
      </c>
      <c r="AE861" t="s">
        <v>84</v>
      </c>
      <c r="AF861" s="1">
        <v>40603</v>
      </c>
      <c r="AG861" s="3">
        <v>24713533</v>
      </c>
      <c r="AH861" t="s">
        <v>6617</v>
      </c>
      <c r="AI861" s="1">
        <v>27731</v>
      </c>
      <c r="AJ861" t="s">
        <v>111</v>
      </c>
      <c r="AK861" t="s">
        <v>2494</v>
      </c>
      <c r="AL861" t="s">
        <v>4309</v>
      </c>
      <c r="AM861" t="s">
        <v>6618</v>
      </c>
      <c r="AN861" t="str">
        <f t="shared" si="16"/>
        <v>CHIPANA SUYO EDITH ROXANA</v>
      </c>
      <c r="AO861" t="s">
        <v>166</v>
      </c>
      <c r="AP861" t="s">
        <v>100</v>
      </c>
      <c r="AQ861" t="s">
        <v>101</v>
      </c>
      <c r="AR861" t="s">
        <v>197</v>
      </c>
      <c r="AS861" t="s">
        <v>119</v>
      </c>
      <c r="AT861" t="s">
        <v>100</v>
      </c>
      <c r="AU861" t="s">
        <v>100</v>
      </c>
      <c r="AV861" t="s">
        <v>94</v>
      </c>
      <c r="AW861" t="s">
        <v>95</v>
      </c>
      <c r="AX861" t="s">
        <v>96</v>
      </c>
      <c r="AZ861" t="s">
        <v>6619</v>
      </c>
      <c r="BB861" t="s">
        <v>6620</v>
      </c>
      <c r="BC861" t="s">
        <v>119</v>
      </c>
      <c r="BD861" t="s">
        <v>100</v>
      </c>
      <c r="BE861" t="s">
        <v>74</v>
      </c>
      <c r="BF861" t="s">
        <v>101</v>
      </c>
      <c r="BI861" t="s">
        <v>72</v>
      </c>
      <c r="BJ861" t="s">
        <v>74</v>
      </c>
    </row>
    <row r="862" spans="1:62" x14ac:dyDescent="0.25">
      <c r="A862" s="5">
        <f>COUNTIF($B$1:B862,REPORTE!$C$3)</f>
        <v>1</v>
      </c>
      <c r="B862" s="3">
        <v>201467</v>
      </c>
      <c r="C862" t="s">
        <v>59</v>
      </c>
      <c r="D862" t="s">
        <v>60</v>
      </c>
      <c r="E862" t="s">
        <v>61</v>
      </c>
      <c r="F862" t="s">
        <v>1701</v>
      </c>
      <c r="G862" t="s">
        <v>4006</v>
      </c>
      <c r="H862" t="s">
        <v>120</v>
      </c>
      <c r="I862" t="s">
        <v>65</v>
      </c>
      <c r="J862" t="s">
        <v>1881</v>
      </c>
      <c r="K862" t="s">
        <v>6504</v>
      </c>
      <c r="L862" t="s">
        <v>6505</v>
      </c>
      <c r="M862" t="s">
        <v>6506</v>
      </c>
      <c r="N862" t="s">
        <v>70</v>
      </c>
      <c r="O862" t="s">
        <v>6507</v>
      </c>
      <c r="P862" t="s">
        <v>72</v>
      </c>
      <c r="Q862" t="s">
        <v>6621</v>
      </c>
      <c r="R862" t="s">
        <v>74</v>
      </c>
      <c r="S862" t="s">
        <v>75</v>
      </c>
      <c r="T862" t="s">
        <v>75</v>
      </c>
      <c r="U862" t="s">
        <v>160</v>
      </c>
      <c r="V862" t="s">
        <v>77</v>
      </c>
      <c r="W862" t="s">
        <v>689</v>
      </c>
      <c r="X862" t="s">
        <v>181</v>
      </c>
      <c r="Y862" t="s">
        <v>143</v>
      </c>
      <c r="Z862" t="s">
        <v>81</v>
      </c>
      <c r="AA862" t="s">
        <v>82</v>
      </c>
      <c r="AD862" t="s">
        <v>83</v>
      </c>
      <c r="AE862" t="s">
        <v>84</v>
      </c>
      <c r="AF862" s="1">
        <v>36526</v>
      </c>
      <c r="AG862" s="3">
        <v>24684215</v>
      </c>
      <c r="AH862" t="s">
        <v>6622</v>
      </c>
      <c r="AI862" s="1">
        <v>23224</v>
      </c>
      <c r="AJ862" t="s">
        <v>111</v>
      </c>
      <c r="AK862" t="s">
        <v>911</v>
      </c>
      <c r="AL862" t="s">
        <v>6623</v>
      </c>
      <c r="AM862" t="s">
        <v>6400</v>
      </c>
      <c r="AN862" t="str">
        <f t="shared" si="16"/>
        <v>ANDIA OSORIO PETRONILA</v>
      </c>
      <c r="AO862" t="s">
        <v>92</v>
      </c>
      <c r="AP862" t="s">
        <v>100</v>
      </c>
      <c r="AQ862" t="s">
        <v>119</v>
      </c>
      <c r="AR862" t="s">
        <v>92</v>
      </c>
      <c r="AS862" t="s">
        <v>119</v>
      </c>
      <c r="AT862" t="s">
        <v>100</v>
      </c>
      <c r="AU862" t="s">
        <v>100</v>
      </c>
      <c r="AV862" t="s">
        <v>119</v>
      </c>
      <c r="AW862" t="s">
        <v>95</v>
      </c>
      <c r="AX862" t="s">
        <v>136</v>
      </c>
      <c r="AZ862" t="s">
        <v>119</v>
      </c>
      <c r="BB862" t="s">
        <v>6624</v>
      </c>
      <c r="BC862" t="s">
        <v>119</v>
      </c>
      <c r="BD862" t="s">
        <v>100</v>
      </c>
      <c r="BE862" t="s">
        <v>74</v>
      </c>
      <c r="BF862" t="s">
        <v>101</v>
      </c>
      <c r="BI862" t="s">
        <v>72</v>
      </c>
      <c r="BJ862" t="s">
        <v>74</v>
      </c>
    </row>
    <row r="863" spans="1:62" x14ac:dyDescent="0.25">
      <c r="A863" s="5">
        <f>COUNTIF($B$1:B863,REPORTE!$C$3)</f>
        <v>1</v>
      </c>
      <c r="B863" s="3">
        <v>201467</v>
      </c>
      <c r="C863" t="s">
        <v>59</v>
      </c>
      <c r="D863" t="s">
        <v>60</v>
      </c>
      <c r="E863" t="s">
        <v>61</v>
      </c>
      <c r="F863" t="s">
        <v>1701</v>
      </c>
      <c r="G863" t="s">
        <v>4006</v>
      </c>
      <c r="H863" t="s">
        <v>120</v>
      </c>
      <c r="I863" t="s">
        <v>65</v>
      </c>
      <c r="J863" t="s">
        <v>1881</v>
      </c>
      <c r="K863" t="s">
        <v>6504</v>
      </c>
      <c r="L863" t="s">
        <v>6505</v>
      </c>
      <c r="M863" t="s">
        <v>6506</v>
      </c>
      <c r="N863" t="s">
        <v>70</v>
      </c>
      <c r="O863" t="s">
        <v>6507</v>
      </c>
      <c r="P863" t="s">
        <v>72</v>
      </c>
      <c r="Q863" t="s">
        <v>6625</v>
      </c>
      <c r="R863" t="s">
        <v>74</v>
      </c>
      <c r="S863" t="s">
        <v>75</v>
      </c>
      <c r="T863" t="s">
        <v>75</v>
      </c>
      <c r="U863" t="s">
        <v>160</v>
      </c>
      <c r="V863" t="s">
        <v>77</v>
      </c>
      <c r="W863" t="s">
        <v>6626</v>
      </c>
      <c r="X863" t="s">
        <v>108</v>
      </c>
      <c r="Y863" t="s">
        <v>109</v>
      </c>
      <c r="Z863" t="s">
        <v>81</v>
      </c>
      <c r="AA863" t="s">
        <v>82</v>
      </c>
      <c r="AD863" t="s">
        <v>83</v>
      </c>
      <c r="AE863" t="s">
        <v>84</v>
      </c>
      <c r="AF863" s="1">
        <v>36526</v>
      </c>
      <c r="AG863" s="3">
        <v>24662792</v>
      </c>
      <c r="AH863" t="s">
        <v>6627</v>
      </c>
      <c r="AI863" s="1">
        <v>21881</v>
      </c>
      <c r="AJ863" t="s">
        <v>86</v>
      </c>
      <c r="AK863" t="s">
        <v>4309</v>
      </c>
      <c r="AL863" t="s">
        <v>264</v>
      </c>
      <c r="AM863" t="s">
        <v>6628</v>
      </c>
      <c r="AN863" t="str">
        <f t="shared" si="16"/>
        <v>SUYO QUISPE ABDON VALERIO</v>
      </c>
      <c r="AO863" t="s">
        <v>92</v>
      </c>
      <c r="AP863" t="s">
        <v>100</v>
      </c>
      <c r="AQ863" t="s">
        <v>119</v>
      </c>
      <c r="AR863" t="s">
        <v>92</v>
      </c>
      <c r="AS863" t="s">
        <v>101</v>
      </c>
      <c r="AT863" t="s">
        <v>100</v>
      </c>
      <c r="AU863" t="s">
        <v>100</v>
      </c>
      <c r="AV863" t="s">
        <v>119</v>
      </c>
      <c r="AW863" t="s">
        <v>95</v>
      </c>
      <c r="AX863" t="s">
        <v>96</v>
      </c>
      <c r="AZ863" t="s">
        <v>119</v>
      </c>
      <c r="BB863" t="s">
        <v>6629</v>
      </c>
      <c r="BC863" t="s">
        <v>6630</v>
      </c>
      <c r="BD863" t="s">
        <v>100</v>
      </c>
      <c r="BE863" t="s">
        <v>74</v>
      </c>
      <c r="BF863" t="s">
        <v>101</v>
      </c>
      <c r="BI863" t="s">
        <v>72</v>
      </c>
      <c r="BJ863" t="s">
        <v>74</v>
      </c>
    </row>
    <row r="864" spans="1:62" x14ac:dyDescent="0.25">
      <c r="A864" s="5">
        <f>COUNTIF($B$1:B864,REPORTE!$C$3)</f>
        <v>1</v>
      </c>
      <c r="B864" s="3">
        <v>201467</v>
      </c>
      <c r="C864" t="s">
        <v>59</v>
      </c>
      <c r="D864" t="s">
        <v>60</v>
      </c>
      <c r="E864" t="s">
        <v>61</v>
      </c>
      <c r="F864" t="s">
        <v>1701</v>
      </c>
      <c r="G864" t="s">
        <v>4006</v>
      </c>
      <c r="H864" t="s">
        <v>120</v>
      </c>
      <c r="I864" t="s">
        <v>65</v>
      </c>
      <c r="J864" t="s">
        <v>1881</v>
      </c>
      <c r="K864" t="s">
        <v>6504</v>
      </c>
      <c r="L864" t="s">
        <v>6505</v>
      </c>
      <c r="M864" t="s">
        <v>6506</v>
      </c>
      <c r="N864" t="s">
        <v>70</v>
      </c>
      <c r="O864" t="s">
        <v>6507</v>
      </c>
      <c r="P864" t="s">
        <v>72</v>
      </c>
      <c r="Q864" t="s">
        <v>6631</v>
      </c>
      <c r="R864" t="s">
        <v>74</v>
      </c>
      <c r="S864" t="s">
        <v>75</v>
      </c>
      <c r="T864" t="s">
        <v>75</v>
      </c>
      <c r="U864" t="s">
        <v>160</v>
      </c>
      <c r="V864" t="s">
        <v>77</v>
      </c>
      <c r="W864" t="s">
        <v>689</v>
      </c>
      <c r="X864" t="s">
        <v>181</v>
      </c>
      <c r="Y864" t="s">
        <v>143</v>
      </c>
      <c r="Z864" t="s">
        <v>81</v>
      </c>
      <c r="AA864" t="s">
        <v>82</v>
      </c>
      <c r="AD864" t="s">
        <v>83</v>
      </c>
      <c r="AE864" t="s">
        <v>84</v>
      </c>
      <c r="AF864" s="1">
        <v>36526</v>
      </c>
      <c r="AG864" s="3">
        <v>24675719</v>
      </c>
      <c r="AH864" t="s">
        <v>6632</v>
      </c>
      <c r="AI864" s="1">
        <v>21916</v>
      </c>
      <c r="AJ864" t="s">
        <v>111</v>
      </c>
      <c r="AK864" t="s">
        <v>183</v>
      </c>
      <c r="AL864" t="s">
        <v>605</v>
      </c>
      <c r="AM864" t="s">
        <v>6633</v>
      </c>
      <c r="AN864" t="str">
        <f t="shared" si="16"/>
        <v>APAZA MAMANI FLORA</v>
      </c>
      <c r="AO864" t="s">
        <v>92</v>
      </c>
      <c r="AP864" t="s">
        <v>100</v>
      </c>
      <c r="AQ864" t="s">
        <v>119</v>
      </c>
      <c r="AR864" t="s">
        <v>92</v>
      </c>
      <c r="AS864" t="s">
        <v>119</v>
      </c>
      <c r="AT864" t="s">
        <v>100</v>
      </c>
      <c r="AU864" t="s">
        <v>100</v>
      </c>
      <c r="AV864" t="s">
        <v>119</v>
      </c>
      <c r="AW864" t="s">
        <v>95</v>
      </c>
      <c r="AX864" t="s">
        <v>136</v>
      </c>
      <c r="AZ864" t="s">
        <v>119</v>
      </c>
      <c r="BB864" t="s">
        <v>6634</v>
      </c>
      <c r="BC864" t="s">
        <v>119</v>
      </c>
      <c r="BD864" t="s">
        <v>100</v>
      </c>
      <c r="BE864" t="s">
        <v>74</v>
      </c>
      <c r="BF864" t="s">
        <v>101</v>
      </c>
      <c r="BI864" t="s">
        <v>72</v>
      </c>
      <c r="BJ864" t="s">
        <v>74</v>
      </c>
    </row>
    <row r="865" spans="1:62" x14ac:dyDescent="0.25">
      <c r="A865" s="5">
        <f>COUNTIF($B$1:B865,REPORTE!$C$3)</f>
        <v>1</v>
      </c>
      <c r="B865" s="3">
        <v>201467</v>
      </c>
      <c r="C865" t="s">
        <v>59</v>
      </c>
      <c r="D865" t="s">
        <v>60</v>
      </c>
      <c r="E865" t="s">
        <v>61</v>
      </c>
      <c r="F865" t="s">
        <v>1701</v>
      </c>
      <c r="G865" t="s">
        <v>4006</v>
      </c>
      <c r="H865" t="s">
        <v>120</v>
      </c>
      <c r="I865" t="s">
        <v>65</v>
      </c>
      <c r="J865" t="s">
        <v>1881</v>
      </c>
      <c r="K865" t="s">
        <v>6504</v>
      </c>
      <c r="L865" t="s">
        <v>6505</v>
      </c>
      <c r="M865" t="s">
        <v>6506</v>
      </c>
      <c r="N865" t="s">
        <v>70</v>
      </c>
      <c r="O865" t="s">
        <v>6507</v>
      </c>
      <c r="P865" t="s">
        <v>72</v>
      </c>
      <c r="Q865" t="s">
        <v>6635</v>
      </c>
      <c r="R865" t="s">
        <v>74</v>
      </c>
      <c r="S865" t="s">
        <v>75</v>
      </c>
      <c r="T865" t="s">
        <v>75</v>
      </c>
      <c r="U865" t="s">
        <v>160</v>
      </c>
      <c r="V865" t="s">
        <v>77</v>
      </c>
      <c r="W865" t="s">
        <v>6636</v>
      </c>
      <c r="X865" t="s">
        <v>181</v>
      </c>
      <c r="Y865" t="s">
        <v>143</v>
      </c>
      <c r="Z865" t="s">
        <v>81</v>
      </c>
      <c r="AA865" t="s">
        <v>82</v>
      </c>
      <c r="AD865" t="s">
        <v>83</v>
      </c>
      <c r="AE865" t="s">
        <v>84</v>
      </c>
      <c r="AF865" s="1">
        <v>36526</v>
      </c>
      <c r="AG865" s="3">
        <v>24700007</v>
      </c>
      <c r="AH865" t="s">
        <v>6637</v>
      </c>
      <c r="AI865" s="1">
        <v>22365</v>
      </c>
      <c r="AJ865" t="s">
        <v>111</v>
      </c>
      <c r="AK865" t="s">
        <v>1970</v>
      </c>
      <c r="AL865" t="s">
        <v>2830</v>
      </c>
      <c r="AM865" t="s">
        <v>6638</v>
      </c>
      <c r="AN865" t="str">
        <f t="shared" si="16"/>
        <v>CCOA DELGADO MILDER MARIA</v>
      </c>
      <c r="AO865" t="s">
        <v>92</v>
      </c>
      <c r="AP865" t="s">
        <v>100</v>
      </c>
      <c r="AQ865" t="s">
        <v>119</v>
      </c>
      <c r="AR865" t="s">
        <v>92</v>
      </c>
      <c r="AS865" t="s">
        <v>101</v>
      </c>
      <c r="AT865" t="s">
        <v>100</v>
      </c>
      <c r="AU865" t="s">
        <v>100</v>
      </c>
      <c r="AV865" t="s">
        <v>119</v>
      </c>
      <c r="AW865" t="s">
        <v>95</v>
      </c>
      <c r="AX865" t="s">
        <v>136</v>
      </c>
      <c r="AZ865" t="s">
        <v>119</v>
      </c>
      <c r="BB865" t="s">
        <v>6639</v>
      </c>
      <c r="BC865" t="s">
        <v>119</v>
      </c>
      <c r="BD865" t="s">
        <v>100</v>
      </c>
      <c r="BE865" t="s">
        <v>74</v>
      </c>
      <c r="BF865" t="s">
        <v>101</v>
      </c>
      <c r="BI865" t="s">
        <v>72</v>
      </c>
      <c r="BJ865" t="s">
        <v>74</v>
      </c>
    </row>
    <row r="866" spans="1:62" x14ac:dyDescent="0.25">
      <c r="A866" s="5">
        <f>COUNTIF($B$1:B866,REPORTE!$C$3)</f>
        <v>1</v>
      </c>
      <c r="B866" s="3">
        <v>201467</v>
      </c>
      <c r="C866" t="s">
        <v>59</v>
      </c>
      <c r="D866" t="s">
        <v>60</v>
      </c>
      <c r="E866" t="s">
        <v>61</v>
      </c>
      <c r="F866" t="s">
        <v>1701</v>
      </c>
      <c r="G866" t="s">
        <v>4006</v>
      </c>
      <c r="H866" t="s">
        <v>120</v>
      </c>
      <c r="I866" t="s">
        <v>65</v>
      </c>
      <c r="J866" t="s">
        <v>1881</v>
      </c>
      <c r="K866" t="s">
        <v>6504</v>
      </c>
      <c r="L866" t="s">
        <v>6505</v>
      </c>
      <c r="M866" t="s">
        <v>6506</v>
      </c>
      <c r="N866" t="s">
        <v>70</v>
      </c>
      <c r="O866" t="s">
        <v>6507</v>
      </c>
      <c r="P866" t="s">
        <v>72</v>
      </c>
      <c r="Q866" t="s">
        <v>6640</v>
      </c>
      <c r="R866" t="s">
        <v>74</v>
      </c>
      <c r="S866" t="s">
        <v>75</v>
      </c>
      <c r="T866" t="s">
        <v>75</v>
      </c>
      <c r="U866" t="s">
        <v>160</v>
      </c>
      <c r="V866" t="s">
        <v>77</v>
      </c>
      <c r="W866" t="s">
        <v>689</v>
      </c>
      <c r="X866" t="s">
        <v>79</v>
      </c>
      <c r="Y866" t="s">
        <v>80</v>
      </c>
      <c r="Z866" t="s">
        <v>81</v>
      </c>
      <c r="AA866" t="s">
        <v>82</v>
      </c>
      <c r="AD866" t="s">
        <v>83</v>
      </c>
      <c r="AE866" t="s">
        <v>84</v>
      </c>
      <c r="AF866" s="1">
        <v>36526</v>
      </c>
      <c r="AG866" s="3">
        <v>24700706</v>
      </c>
      <c r="AH866" t="s">
        <v>6641</v>
      </c>
      <c r="AI866" s="1">
        <v>24489</v>
      </c>
      <c r="AJ866" t="s">
        <v>111</v>
      </c>
      <c r="AK866" t="s">
        <v>2018</v>
      </c>
      <c r="AL866" t="s">
        <v>6342</v>
      </c>
      <c r="AM866" t="s">
        <v>844</v>
      </c>
      <c r="AN866" t="str">
        <f t="shared" si="16"/>
        <v>FLOREZ DIANDERAS LUZ MARINA</v>
      </c>
      <c r="AO866" t="s">
        <v>92</v>
      </c>
      <c r="AP866" t="s">
        <v>100</v>
      </c>
      <c r="AQ866" t="s">
        <v>119</v>
      </c>
      <c r="AR866" t="s">
        <v>92</v>
      </c>
      <c r="AS866" t="s">
        <v>119</v>
      </c>
      <c r="AT866" t="s">
        <v>100</v>
      </c>
      <c r="AU866" t="s">
        <v>100</v>
      </c>
      <c r="AV866" t="s">
        <v>119</v>
      </c>
      <c r="AW866" t="s">
        <v>95</v>
      </c>
      <c r="AX866" t="s">
        <v>136</v>
      </c>
      <c r="AZ866" t="s">
        <v>119</v>
      </c>
      <c r="BB866" t="s">
        <v>6642</v>
      </c>
      <c r="BC866" t="s">
        <v>119</v>
      </c>
      <c r="BD866" t="s">
        <v>100</v>
      </c>
      <c r="BE866" t="s">
        <v>74</v>
      </c>
      <c r="BF866" t="s">
        <v>101</v>
      </c>
      <c r="BI866" t="s">
        <v>72</v>
      </c>
      <c r="BJ866" t="s">
        <v>74</v>
      </c>
    </row>
    <row r="867" spans="1:62" x14ac:dyDescent="0.25">
      <c r="A867" s="5">
        <f>COUNTIF($B$1:B867,REPORTE!$C$3)</f>
        <v>1</v>
      </c>
      <c r="B867" s="3">
        <v>201467</v>
      </c>
      <c r="C867" t="s">
        <v>59</v>
      </c>
      <c r="D867" t="s">
        <v>60</v>
      </c>
      <c r="E867" t="s">
        <v>61</v>
      </c>
      <c r="F867" t="s">
        <v>1701</v>
      </c>
      <c r="G867" t="s">
        <v>4006</v>
      </c>
      <c r="H867" t="s">
        <v>120</v>
      </c>
      <c r="I867" t="s">
        <v>65</v>
      </c>
      <c r="J867" t="s">
        <v>1881</v>
      </c>
      <c r="K867" t="s">
        <v>6504</v>
      </c>
      <c r="L867" t="s">
        <v>6505</v>
      </c>
      <c r="M867" t="s">
        <v>6506</v>
      </c>
      <c r="N867" t="s">
        <v>70</v>
      </c>
      <c r="O867" t="s">
        <v>6507</v>
      </c>
      <c r="P867" t="s">
        <v>72</v>
      </c>
      <c r="Q867" t="s">
        <v>6643</v>
      </c>
      <c r="R867" t="s">
        <v>74</v>
      </c>
      <c r="S867" t="s">
        <v>75</v>
      </c>
      <c r="T867" t="s">
        <v>75</v>
      </c>
      <c r="U867" t="s">
        <v>160</v>
      </c>
      <c r="V867" t="s">
        <v>77</v>
      </c>
      <c r="W867" t="s">
        <v>6644</v>
      </c>
      <c r="X867" t="s">
        <v>701</v>
      </c>
      <c r="Y867" t="s">
        <v>702</v>
      </c>
      <c r="Z867" t="s">
        <v>81</v>
      </c>
      <c r="AA867" t="s">
        <v>82</v>
      </c>
      <c r="AD867" t="s">
        <v>83</v>
      </c>
      <c r="AE867" t="s">
        <v>84</v>
      </c>
      <c r="AF867" s="1">
        <v>36526</v>
      </c>
      <c r="AG867" s="3">
        <v>24702024</v>
      </c>
      <c r="AH867" t="s">
        <v>6645</v>
      </c>
      <c r="AI867" s="1">
        <v>24557</v>
      </c>
      <c r="AJ867" t="s">
        <v>111</v>
      </c>
      <c r="AK867" t="s">
        <v>369</v>
      </c>
      <c r="AL867" t="s">
        <v>2641</v>
      </c>
      <c r="AM867" t="s">
        <v>6646</v>
      </c>
      <c r="AN867" t="str">
        <f t="shared" si="16"/>
        <v>APARICIO TAPIA ROSALIND</v>
      </c>
      <c r="AO867" t="s">
        <v>92</v>
      </c>
      <c r="AP867" t="s">
        <v>100</v>
      </c>
      <c r="AQ867" t="s">
        <v>119</v>
      </c>
      <c r="AR867" t="s">
        <v>92</v>
      </c>
      <c r="AS867" t="s">
        <v>101</v>
      </c>
      <c r="AT867" t="s">
        <v>100</v>
      </c>
      <c r="AU867" t="s">
        <v>100</v>
      </c>
      <c r="AV867" t="s">
        <v>119</v>
      </c>
      <c r="AW867" t="s">
        <v>95</v>
      </c>
      <c r="AX867" t="s">
        <v>96</v>
      </c>
      <c r="AZ867" t="s">
        <v>6647</v>
      </c>
      <c r="BB867" t="s">
        <v>6648</v>
      </c>
      <c r="BC867" t="s">
        <v>6649</v>
      </c>
      <c r="BD867" t="s">
        <v>100</v>
      </c>
      <c r="BE867" t="s">
        <v>74</v>
      </c>
      <c r="BF867" t="s">
        <v>101</v>
      </c>
      <c r="BI867" t="s">
        <v>72</v>
      </c>
      <c r="BJ867" t="s">
        <v>74</v>
      </c>
    </row>
    <row r="868" spans="1:62" x14ac:dyDescent="0.25">
      <c r="A868" s="5">
        <f>COUNTIF($B$1:B868,REPORTE!$C$3)</f>
        <v>1</v>
      </c>
      <c r="B868" s="3">
        <v>201467</v>
      </c>
      <c r="C868" t="s">
        <v>59</v>
      </c>
      <c r="D868" t="s">
        <v>60</v>
      </c>
      <c r="E868" t="s">
        <v>61</v>
      </c>
      <c r="F868" t="s">
        <v>1701</v>
      </c>
      <c r="G868" t="s">
        <v>4006</v>
      </c>
      <c r="H868" t="s">
        <v>120</v>
      </c>
      <c r="I868" t="s">
        <v>65</v>
      </c>
      <c r="J868" t="s">
        <v>1881</v>
      </c>
      <c r="K868" t="s">
        <v>6504</v>
      </c>
      <c r="L868" t="s">
        <v>6505</v>
      </c>
      <c r="M868" t="s">
        <v>6506</v>
      </c>
      <c r="N868" t="s">
        <v>70</v>
      </c>
      <c r="O868" t="s">
        <v>6507</v>
      </c>
      <c r="P868" t="s">
        <v>72</v>
      </c>
      <c r="Q868" t="s">
        <v>6650</v>
      </c>
      <c r="R868" t="s">
        <v>74</v>
      </c>
      <c r="S868" t="s">
        <v>75</v>
      </c>
      <c r="T868" t="s">
        <v>75</v>
      </c>
      <c r="U868" t="s">
        <v>160</v>
      </c>
      <c r="V868" t="s">
        <v>77</v>
      </c>
      <c r="W868" t="s">
        <v>6651</v>
      </c>
      <c r="X868" t="s">
        <v>181</v>
      </c>
      <c r="Y868" t="s">
        <v>143</v>
      </c>
      <c r="Z868" t="s">
        <v>81</v>
      </c>
      <c r="AA868" t="s">
        <v>82</v>
      </c>
      <c r="AD868" t="s">
        <v>83</v>
      </c>
      <c r="AE868" t="s">
        <v>84</v>
      </c>
      <c r="AF868" s="1">
        <v>36526</v>
      </c>
      <c r="AG868" s="3">
        <v>24699532</v>
      </c>
      <c r="AH868" t="s">
        <v>6652</v>
      </c>
      <c r="AI868" s="1">
        <v>24358</v>
      </c>
      <c r="AJ868" t="s">
        <v>111</v>
      </c>
      <c r="AK868" t="s">
        <v>1880</v>
      </c>
      <c r="AL868" t="s">
        <v>2141</v>
      </c>
      <c r="AM868" t="s">
        <v>6653</v>
      </c>
      <c r="AN868" t="str">
        <f t="shared" si="16"/>
        <v>CCAHUANTICO CCASA NATIVIDAD</v>
      </c>
      <c r="AO868" t="s">
        <v>92</v>
      </c>
      <c r="AP868" t="s">
        <v>100</v>
      </c>
      <c r="AQ868" t="s">
        <v>119</v>
      </c>
      <c r="AR868" t="s">
        <v>92</v>
      </c>
      <c r="AS868" t="s">
        <v>119</v>
      </c>
      <c r="AT868" t="s">
        <v>100</v>
      </c>
      <c r="AU868" t="s">
        <v>100</v>
      </c>
      <c r="AV868" t="s">
        <v>119</v>
      </c>
      <c r="AW868" t="s">
        <v>95</v>
      </c>
      <c r="AX868" t="s">
        <v>136</v>
      </c>
      <c r="AZ868" t="s">
        <v>119</v>
      </c>
      <c r="BB868" t="s">
        <v>6654</v>
      </c>
      <c r="BC868" t="s">
        <v>119</v>
      </c>
      <c r="BD868" t="s">
        <v>100</v>
      </c>
      <c r="BE868" t="s">
        <v>74</v>
      </c>
      <c r="BF868" t="s">
        <v>101</v>
      </c>
      <c r="BI868" t="s">
        <v>72</v>
      </c>
      <c r="BJ868" t="s">
        <v>74</v>
      </c>
    </row>
    <row r="869" spans="1:62" x14ac:dyDescent="0.25">
      <c r="A869" s="5">
        <f>COUNTIF($B$1:B869,REPORTE!$C$3)</f>
        <v>1</v>
      </c>
      <c r="B869" s="3">
        <v>201467</v>
      </c>
      <c r="C869" t="s">
        <v>59</v>
      </c>
      <c r="D869" t="s">
        <v>60</v>
      </c>
      <c r="E869" t="s">
        <v>61</v>
      </c>
      <c r="F869" t="s">
        <v>1701</v>
      </c>
      <c r="G869" t="s">
        <v>4006</v>
      </c>
      <c r="H869" t="s">
        <v>120</v>
      </c>
      <c r="I869" t="s">
        <v>65</v>
      </c>
      <c r="J869" t="s">
        <v>1881</v>
      </c>
      <c r="K869" t="s">
        <v>6504</v>
      </c>
      <c r="L869" t="s">
        <v>6505</v>
      </c>
      <c r="M869" t="s">
        <v>6506</v>
      </c>
      <c r="N869" t="s">
        <v>70</v>
      </c>
      <c r="O869" t="s">
        <v>6507</v>
      </c>
      <c r="P869" t="s">
        <v>72</v>
      </c>
      <c r="Q869" t="s">
        <v>6655</v>
      </c>
      <c r="R869" t="s">
        <v>74</v>
      </c>
      <c r="S869" t="s">
        <v>75</v>
      </c>
      <c r="T869" t="s">
        <v>75</v>
      </c>
      <c r="U869" t="s">
        <v>160</v>
      </c>
      <c r="V869" t="s">
        <v>77</v>
      </c>
      <c r="W869" t="s">
        <v>6656</v>
      </c>
      <c r="X869" t="s">
        <v>79</v>
      </c>
      <c r="Y869" t="s">
        <v>80</v>
      </c>
      <c r="Z869" t="s">
        <v>81</v>
      </c>
      <c r="AA869" t="s">
        <v>82</v>
      </c>
      <c r="AD869" t="s">
        <v>83</v>
      </c>
      <c r="AE869" t="s">
        <v>84</v>
      </c>
      <c r="AF869" s="1">
        <v>40969</v>
      </c>
      <c r="AG869" s="3">
        <v>25214001</v>
      </c>
      <c r="AH869" t="s">
        <v>6657</v>
      </c>
      <c r="AI869" s="1">
        <v>25428</v>
      </c>
      <c r="AJ869" t="s">
        <v>86</v>
      </c>
      <c r="AK869" t="s">
        <v>883</v>
      </c>
      <c r="AL869" t="s">
        <v>183</v>
      </c>
      <c r="AM869" t="s">
        <v>6658</v>
      </c>
      <c r="AN869" t="str">
        <f t="shared" si="16"/>
        <v>CHECCA APAZA ANICETO</v>
      </c>
      <c r="AO869" t="s">
        <v>166</v>
      </c>
      <c r="AP869" t="s">
        <v>100</v>
      </c>
      <c r="AQ869" t="s">
        <v>101</v>
      </c>
      <c r="AR869" t="s">
        <v>197</v>
      </c>
      <c r="AS869" t="s">
        <v>6659</v>
      </c>
      <c r="AT869" s="1">
        <v>36619</v>
      </c>
      <c r="AU869" t="s">
        <v>100</v>
      </c>
      <c r="AV869" t="s">
        <v>94</v>
      </c>
      <c r="AW869" t="s">
        <v>95</v>
      </c>
      <c r="AX869" t="s">
        <v>96</v>
      </c>
      <c r="AZ869" t="s">
        <v>6660</v>
      </c>
      <c r="BB869" t="s">
        <v>6661</v>
      </c>
      <c r="BC869" t="s">
        <v>119</v>
      </c>
      <c r="BD869" t="s">
        <v>100</v>
      </c>
      <c r="BE869" t="s">
        <v>74</v>
      </c>
      <c r="BF869" t="s">
        <v>101</v>
      </c>
      <c r="BI869" t="s">
        <v>72</v>
      </c>
      <c r="BJ869" t="s">
        <v>74</v>
      </c>
    </row>
    <row r="870" spans="1:62" x14ac:dyDescent="0.25">
      <c r="A870" s="5">
        <f>COUNTIF($B$1:B870,REPORTE!$C$3)</f>
        <v>1</v>
      </c>
      <c r="B870" s="3">
        <v>201467</v>
      </c>
      <c r="C870" t="s">
        <v>59</v>
      </c>
      <c r="D870" t="s">
        <v>60</v>
      </c>
      <c r="E870" t="s">
        <v>61</v>
      </c>
      <c r="F870" t="s">
        <v>1701</v>
      </c>
      <c r="G870" t="s">
        <v>4006</v>
      </c>
      <c r="H870" t="s">
        <v>120</v>
      </c>
      <c r="I870" t="s">
        <v>65</v>
      </c>
      <c r="J870" t="s">
        <v>1881</v>
      </c>
      <c r="K870" t="s">
        <v>6504</v>
      </c>
      <c r="L870" t="s">
        <v>6505</v>
      </c>
      <c r="M870" t="s">
        <v>6506</v>
      </c>
      <c r="N870" t="s">
        <v>70</v>
      </c>
      <c r="O870" t="s">
        <v>6507</v>
      </c>
      <c r="P870" t="s">
        <v>72</v>
      </c>
      <c r="Q870" t="s">
        <v>6662</v>
      </c>
      <c r="R870" t="s">
        <v>74</v>
      </c>
      <c r="S870" t="s">
        <v>75</v>
      </c>
      <c r="T870" t="s">
        <v>75</v>
      </c>
      <c r="U870" t="s">
        <v>160</v>
      </c>
      <c r="V870" t="s">
        <v>77</v>
      </c>
      <c r="W870" t="s">
        <v>6663</v>
      </c>
      <c r="X870" t="s">
        <v>108</v>
      </c>
      <c r="Y870" t="s">
        <v>109</v>
      </c>
      <c r="Z870" t="s">
        <v>81</v>
      </c>
      <c r="AA870" t="s">
        <v>82</v>
      </c>
      <c r="AD870" t="s">
        <v>83</v>
      </c>
      <c r="AE870" t="s">
        <v>84</v>
      </c>
      <c r="AF870" s="1">
        <v>42430</v>
      </c>
      <c r="AG870" s="3">
        <v>40618211</v>
      </c>
      <c r="AH870" t="s">
        <v>6664</v>
      </c>
      <c r="AI870" s="1">
        <v>28762</v>
      </c>
      <c r="AJ870" t="s">
        <v>86</v>
      </c>
      <c r="AK870" t="s">
        <v>555</v>
      </c>
      <c r="AL870" t="s">
        <v>3142</v>
      </c>
      <c r="AM870" t="s">
        <v>6665</v>
      </c>
      <c r="AN870" t="str">
        <f t="shared" si="16"/>
        <v>ALVAREZ ALARCON YURY</v>
      </c>
      <c r="AO870" t="s">
        <v>90</v>
      </c>
      <c r="AP870" s="1">
        <v>2</v>
      </c>
      <c r="AQ870" t="s">
        <v>6666</v>
      </c>
      <c r="AR870" t="s">
        <v>92</v>
      </c>
      <c r="AS870" t="s">
        <v>101</v>
      </c>
      <c r="AT870" s="1">
        <v>2</v>
      </c>
      <c r="AU870" s="1">
        <v>2</v>
      </c>
      <c r="AV870" t="s">
        <v>116</v>
      </c>
      <c r="AW870" t="s">
        <v>95</v>
      </c>
      <c r="AX870" t="s">
        <v>96</v>
      </c>
      <c r="AZ870" t="s">
        <v>6667</v>
      </c>
      <c r="BB870" t="s">
        <v>6668</v>
      </c>
      <c r="BC870" t="s">
        <v>119</v>
      </c>
      <c r="BD870" t="s">
        <v>100</v>
      </c>
      <c r="BE870" t="s">
        <v>74</v>
      </c>
      <c r="BF870" t="s">
        <v>101</v>
      </c>
      <c r="BI870" t="s">
        <v>72</v>
      </c>
      <c r="BJ870" t="s">
        <v>74</v>
      </c>
    </row>
    <row r="871" spans="1:62" x14ac:dyDescent="0.25">
      <c r="A871" s="5">
        <f>COUNTIF($B$1:B871,REPORTE!$C$3)</f>
        <v>1</v>
      </c>
      <c r="B871" s="3">
        <v>201467</v>
      </c>
      <c r="C871" t="s">
        <v>59</v>
      </c>
      <c r="D871" t="s">
        <v>60</v>
      </c>
      <c r="E871" t="s">
        <v>61</v>
      </c>
      <c r="F871" t="s">
        <v>1701</v>
      </c>
      <c r="G871" t="s">
        <v>4006</v>
      </c>
      <c r="H871" t="s">
        <v>120</v>
      </c>
      <c r="I871" t="s">
        <v>65</v>
      </c>
      <c r="J871" t="s">
        <v>1881</v>
      </c>
      <c r="K871" t="s">
        <v>6504</v>
      </c>
      <c r="L871" t="s">
        <v>6505</v>
      </c>
      <c r="M871" t="s">
        <v>6506</v>
      </c>
      <c r="N871" t="s">
        <v>70</v>
      </c>
      <c r="O871" t="s">
        <v>6507</v>
      </c>
      <c r="P871" t="s">
        <v>72</v>
      </c>
      <c r="Q871" t="s">
        <v>6669</v>
      </c>
      <c r="R871" t="s">
        <v>74</v>
      </c>
      <c r="S871" t="s">
        <v>75</v>
      </c>
      <c r="T871" t="s">
        <v>75</v>
      </c>
      <c r="U871" t="s">
        <v>140</v>
      </c>
      <c r="V871" t="s">
        <v>77</v>
      </c>
      <c r="W871" t="s">
        <v>6670</v>
      </c>
      <c r="X871" t="s">
        <v>108</v>
      </c>
      <c r="Y871" t="s">
        <v>109</v>
      </c>
      <c r="Z871" t="s">
        <v>81</v>
      </c>
      <c r="AA871" t="s">
        <v>82</v>
      </c>
      <c r="AD871" t="s">
        <v>83</v>
      </c>
      <c r="AE871" t="s">
        <v>84</v>
      </c>
      <c r="AF871" s="1">
        <v>42795</v>
      </c>
      <c r="AG871" s="3">
        <v>24702885</v>
      </c>
      <c r="AH871" t="s">
        <v>6671</v>
      </c>
      <c r="AI871" s="1">
        <v>25546</v>
      </c>
      <c r="AJ871" t="s">
        <v>86</v>
      </c>
      <c r="AK871" t="s">
        <v>555</v>
      </c>
      <c r="AL871" t="s">
        <v>5234</v>
      </c>
      <c r="AM871" t="s">
        <v>6672</v>
      </c>
      <c r="AN871" t="str">
        <f t="shared" si="16"/>
        <v>ALVAREZ VILLAFUERTE JAIME MANUEL</v>
      </c>
      <c r="AO871" t="s">
        <v>90</v>
      </c>
      <c r="AP871" s="1">
        <v>2</v>
      </c>
      <c r="AQ871" t="s">
        <v>101</v>
      </c>
      <c r="AR871" t="s">
        <v>92</v>
      </c>
      <c r="AS871" t="s">
        <v>101</v>
      </c>
      <c r="AT871" t="s">
        <v>100</v>
      </c>
      <c r="AU871" t="s">
        <v>100</v>
      </c>
      <c r="AV871" t="s">
        <v>101</v>
      </c>
      <c r="AW871" t="s">
        <v>95</v>
      </c>
      <c r="AX871" t="s">
        <v>136</v>
      </c>
      <c r="AZ871" t="s">
        <v>101</v>
      </c>
      <c r="BB871" t="s">
        <v>6673</v>
      </c>
      <c r="BC871" t="s">
        <v>119</v>
      </c>
      <c r="BD871" t="s">
        <v>100</v>
      </c>
      <c r="BE871" t="s">
        <v>74</v>
      </c>
      <c r="BF871" t="s">
        <v>101</v>
      </c>
      <c r="BI871" t="s">
        <v>72</v>
      </c>
      <c r="BJ871" t="s">
        <v>74</v>
      </c>
    </row>
    <row r="872" spans="1:62" x14ac:dyDescent="0.25">
      <c r="A872" s="5">
        <f>COUNTIF($B$1:B872,REPORTE!$C$3)</f>
        <v>1</v>
      </c>
      <c r="B872" s="3">
        <v>201467</v>
      </c>
      <c r="C872" t="s">
        <v>59</v>
      </c>
      <c r="D872" t="s">
        <v>60</v>
      </c>
      <c r="E872" t="s">
        <v>61</v>
      </c>
      <c r="F872" t="s">
        <v>1701</v>
      </c>
      <c r="G872" t="s">
        <v>4006</v>
      </c>
      <c r="H872" t="s">
        <v>120</v>
      </c>
      <c r="I872" t="s">
        <v>65</v>
      </c>
      <c r="J872" t="s">
        <v>1881</v>
      </c>
      <c r="K872" t="s">
        <v>6504</v>
      </c>
      <c r="L872" t="s">
        <v>6505</v>
      </c>
      <c r="M872" t="s">
        <v>6506</v>
      </c>
      <c r="N872" t="s">
        <v>70</v>
      </c>
      <c r="O872" t="s">
        <v>6507</v>
      </c>
      <c r="P872" t="s">
        <v>72</v>
      </c>
      <c r="Q872" t="s">
        <v>6674</v>
      </c>
      <c r="R872" t="s">
        <v>74</v>
      </c>
      <c r="S872" t="s">
        <v>75</v>
      </c>
      <c r="T872" t="s">
        <v>75</v>
      </c>
      <c r="U872" t="s">
        <v>522</v>
      </c>
      <c r="V872" t="s">
        <v>77</v>
      </c>
      <c r="W872" t="s">
        <v>6675</v>
      </c>
      <c r="X872" t="s">
        <v>181</v>
      </c>
      <c r="Y872" t="s">
        <v>143</v>
      </c>
      <c r="Z872" t="s">
        <v>81</v>
      </c>
      <c r="AA872" t="s">
        <v>82</v>
      </c>
      <c r="AD872" t="s">
        <v>83</v>
      </c>
      <c r="AE872" t="s">
        <v>84</v>
      </c>
      <c r="AF872" s="1">
        <v>42795</v>
      </c>
      <c r="AG872" s="3">
        <v>24710735</v>
      </c>
      <c r="AH872" t="s">
        <v>6676</v>
      </c>
      <c r="AI872" s="1">
        <v>27047</v>
      </c>
      <c r="AJ872" t="s">
        <v>111</v>
      </c>
      <c r="AK872" t="s">
        <v>4820</v>
      </c>
      <c r="AL872" t="s">
        <v>4821</v>
      </c>
      <c r="AM872" t="s">
        <v>6545</v>
      </c>
      <c r="AN872" t="str">
        <f t="shared" si="16"/>
        <v>QUISPICHO AMAT NELLY</v>
      </c>
      <c r="AO872" t="s">
        <v>90</v>
      </c>
      <c r="AP872" s="1">
        <v>2</v>
      </c>
      <c r="AQ872" t="s">
        <v>6677</v>
      </c>
      <c r="AR872" t="s">
        <v>92</v>
      </c>
      <c r="AS872" t="s">
        <v>101</v>
      </c>
      <c r="AT872" s="1">
        <v>2</v>
      </c>
      <c r="AU872" s="1">
        <v>2</v>
      </c>
      <c r="AV872" t="s">
        <v>94</v>
      </c>
      <c r="AW872" t="s">
        <v>95</v>
      </c>
      <c r="AX872" t="s">
        <v>96</v>
      </c>
      <c r="AZ872" t="s">
        <v>6678</v>
      </c>
      <c r="BB872" t="s">
        <v>6679</v>
      </c>
      <c r="BC872" t="s">
        <v>6680</v>
      </c>
      <c r="BD872" t="s">
        <v>100</v>
      </c>
      <c r="BE872" t="s">
        <v>74</v>
      </c>
      <c r="BF872" t="s">
        <v>101</v>
      </c>
      <c r="BI872" t="s">
        <v>72</v>
      </c>
      <c r="BJ872" t="s">
        <v>74</v>
      </c>
    </row>
    <row r="873" spans="1:62" x14ac:dyDescent="0.25">
      <c r="A873" s="5">
        <f>COUNTIF($B$1:B873,REPORTE!$C$3)</f>
        <v>1</v>
      </c>
      <c r="B873" s="3">
        <v>201459</v>
      </c>
      <c r="C873" t="s">
        <v>59</v>
      </c>
      <c r="D873" t="s">
        <v>60</v>
      </c>
      <c r="E873" t="s">
        <v>61</v>
      </c>
      <c r="F873" t="s">
        <v>1701</v>
      </c>
      <c r="G873" t="s">
        <v>4006</v>
      </c>
      <c r="H873" t="s">
        <v>120</v>
      </c>
      <c r="I873" t="s">
        <v>65</v>
      </c>
      <c r="J873" t="s">
        <v>1881</v>
      </c>
      <c r="K873" t="s">
        <v>6681</v>
      </c>
      <c r="L873" t="s">
        <v>6682</v>
      </c>
      <c r="M873" t="s">
        <v>6683</v>
      </c>
      <c r="N873" t="s">
        <v>70</v>
      </c>
      <c r="O873" t="s">
        <v>6684</v>
      </c>
      <c r="P873" t="s">
        <v>72</v>
      </c>
      <c r="Q873" t="s">
        <v>6685</v>
      </c>
      <c r="R873" t="s">
        <v>74</v>
      </c>
      <c r="S873" t="s">
        <v>75</v>
      </c>
      <c r="T873" t="s">
        <v>127</v>
      </c>
      <c r="U873" t="s">
        <v>1896</v>
      </c>
      <c r="V873" t="s">
        <v>129</v>
      </c>
      <c r="W873" t="s">
        <v>4054</v>
      </c>
      <c r="X873" t="s">
        <v>407</v>
      </c>
      <c r="Y873" t="s">
        <v>408</v>
      </c>
      <c r="Z873" t="s">
        <v>131</v>
      </c>
      <c r="AA873" t="s">
        <v>82</v>
      </c>
      <c r="AB873" s="1">
        <v>44927</v>
      </c>
      <c r="AC873" s="1">
        <v>45291</v>
      </c>
      <c r="AD873" t="s">
        <v>83</v>
      </c>
      <c r="AE873" t="s">
        <v>84</v>
      </c>
      <c r="AF873" s="1">
        <v>36526</v>
      </c>
      <c r="AG873" s="3">
        <v>24674468</v>
      </c>
      <c r="AH873" t="s">
        <v>6686</v>
      </c>
      <c r="AI873" s="1">
        <v>21345</v>
      </c>
      <c r="AJ873" t="s">
        <v>86</v>
      </c>
      <c r="AK873" t="s">
        <v>654</v>
      </c>
      <c r="AL873" t="s">
        <v>2185</v>
      </c>
      <c r="AM873" t="s">
        <v>6687</v>
      </c>
      <c r="AN873" t="str">
        <f t="shared" si="16"/>
        <v>VERA VARGAS SEGUNDO VITALIANO</v>
      </c>
      <c r="AO873" t="s">
        <v>92</v>
      </c>
      <c r="AP873" t="s">
        <v>100</v>
      </c>
      <c r="AQ873" t="s">
        <v>119</v>
      </c>
      <c r="AR873" t="s">
        <v>92</v>
      </c>
      <c r="AS873" t="s">
        <v>101</v>
      </c>
      <c r="AT873" t="s">
        <v>100</v>
      </c>
      <c r="AU873" t="s">
        <v>100</v>
      </c>
      <c r="AV873" t="s">
        <v>296</v>
      </c>
      <c r="AW873" t="s">
        <v>95</v>
      </c>
      <c r="AX873" t="s">
        <v>96</v>
      </c>
      <c r="AZ873" t="s">
        <v>6688</v>
      </c>
      <c r="BB873" t="s">
        <v>6689</v>
      </c>
      <c r="BC873" t="s">
        <v>119</v>
      </c>
      <c r="BD873" s="1">
        <v>44862</v>
      </c>
      <c r="BE873" t="s">
        <v>6690</v>
      </c>
      <c r="BF873" t="s">
        <v>101</v>
      </c>
      <c r="BI873" t="s">
        <v>72</v>
      </c>
      <c r="BJ873" t="s">
        <v>74</v>
      </c>
    </row>
    <row r="874" spans="1:62" x14ac:dyDescent="0.25">
      <c r="A874" s="5">
        <f>COUNTIF($B$1:B874,REPORTE!$C$3)</f>
        <v>1</v>
      </c>
      <c r="B874" s="3">
        <v>201459</v>
      </c>
      <c r="C874" t="s">
        <v>59</v>
      </c>
      <c r="D874" t="s">
        <v>60</v>
      </c>
      <c r="E874" t="s">
        <v>61</v>
      </c>
      <c r="F874" t="s">
        <v>1701</v>
      </c>
      <c r="G874" t="s">
        <v>4006</v>
      </c>
      <c r="H874" t="s">
        <v>120</v>
      </c>
      <c r="I874" t="s">
        <v>65</v>
      </c>
      <c r="J874" t="s">
        <v>1881</v>
      </c>
      <c r="K874" t="s">
        <v>6681</v>
      </c>
      <c r="L874" t="s">
        <v>6682</v>
      </c>
      <c r="M874" t="s">
        <v>6683</v>
      </c>
      <c r="N874" t="s">
        <v>70</v>
      </c>
      <c r="O874" t="s">
        <v>6684</v>
      </c>
      <c r="P874" t="s">
        <v>72</v>
      </c>
      <c r="Q874" t="s">
        <v>6691</v>
      </c>
      <c r="R874" t="s">
        <v>74</v>
      </c>
      <c r="S874" t="s">
        <v>75</v>
      </c>
      <c r="T874" t="s">
        <v>127</v>
      </c>
      <c r="U874" t="s">
        <v>1896</v>
      </c>
      <c r="V874" t="s">
        <v>699</v>
      </c>
      <c r="W874" t="s">
        <v>6692</v>
      </c>
      <c r="X874" t="s">
        <v>79</v>
      </c>
      <c r="Y874" t="s">
        <v>80</v>
      </c>
      <c r="Z874" t="s">
        <v>131</v>
      </c>
      <c r="AA874" t="s">
        <v>2562</v>
      </c>
      <c r="AB874" s="1">
        <v>45047</v>
      </c>
      <c r="AC874" s="1">
        <v>46507</v>
      </c>
      <c r="AD874" t="s">
        <v>83</v>
      </c>
      <c r="AE874" t="s">
        <v>84</v>
      </c>
      <c r="AF874" s="1">
        <v>43515</v>
      </c>
      <c r="AG874" s="3">
        <v>40401394</v>
      </c>
      <c r="AH874" t="s">
        <v>6693</v>
      </c>
      <c r="AI874" s="1">
        <v>29158</v>
      </c>
      <c r="AJ874" t="s">
        <v>86</v>
      </c>
      <c r="AK874" t="s">
        <v>653</v>
      </c>
      <c r="AL874" t="s">
        <v>1517</v>
      </c>
      <c r="AM874" t="s">
        <v>1482</v>
      </c>
      <c r="AN874" t="str">
        <f t="shared" si="16"/>
        <v>CONDE LOZANO PERCY</v>
      </c>
      <c r="AO874" t="s">
        <v>92</v>
      </c>
      <c r="AP874" s="1">
        <v>43515</v>
      </c>
      <c r="AQ874" t="s">
        <v>74</v>
      </c>
      <c r="AR874" t="s">
        <v>92</v>
      </c>
      <c r="AS874" t="s">
        <v>74</v>
      </c>
      <c r="AT874" s="1">
        <v>43515</v>
      </c>
      <c r="AU874" s="1">
        <v>43515</v>
      </c>
      <c r="AV874" t="s">
        <v>74</v>
      </c>
      <c r="AW874" t="s">
        <v>95</v>
      </c>
      <c r="AX874" t="s">
        <v>136</v>
      </c>
      <c r="AZ874" t="s">
        <v>1770</v>
      </c>
      <c r="BB874" t="s">
        <v>6694</v>
      </c>
      <c r="BC874" t="s">
        <v>6695</v>
      </c>
      <c r="BD874" t="s">
        <v>100</v>
      </c>
      <c r="BE874" t="s">
        <v>74</v>
      </c>
      <c r="BF874" t="s">
        <v>101</v>
      </c>
      <c r="BI874" t="s">
        <v>72</v>
      </c>
      <c r="BJ874" t="s">
        <v>74</v>
      </c>
    </row>
    <row r="875" spans="1:62" x14ac:dyDescent="0.25">
      <c r="A875" s="5">
        <f>COUNTIF($B$1:B875,REPORTE!$C$3)</f>
        <v>1</v>
      </c>
      <c r="B875" s="3">
        <v>201459</v>
      </c>
      <c r="C875" t="s">
        <v>59</v>
      </c>
      <c r="D875" t="s">
        <v>60</v>
      </c>
      <c r="E875" t="s">
        <v>61</v>
      </c>
      <c r="F875" t="s">
        <v>1701</v>
      </c>
      <c r="G875" t="s">
        <v>4006</v>
      </c>
      <c r="H875" t="s">
        <v>120</v>
      </c>
      <c r="I875" t="s">
        <v>65</v>
      </c>
      <c r="J875" t="s">
        <v>1881</v>
      </c>
      <c r="K875" t="s">
        <v>6681</v>
      </c>
      <c r="L875" t="s">
        <v>6682</v>
      </c>
      <c r="M875" t="s">
        <v>6683</v>
      </c>
      <c r="N875" t="s">
        <v>70</v>
      </c>
      <c r="O875" t="s">
        <v>6684</v>
      </c>
      <c r="P875" t="s">
        <v>72</v>
      </c>
      <c r="Q875" t="s">
        <v>6696</v>
      </c>
      <c r="R875" t="s">
        <v>74</v>
      </c>
      <c r="S875" t="s">
        <v>75</v>
      </c>
      <c r="T875" t="s">
        <v>75</v>
      </c>
      <c r="U875" t="s">
        <v>140</v>
      </c>
      <c r="V875" t="s">
        <v>141</v>
      </c>
      <c r="W875" t="s">
        <v>142</v>
      </c>
      <c r="X875" t="s">
        <v>74</v>
      </c>
      <c r="Y875" t="s">
        <v>143</v>
      </c>
      <c r="Z875" t="s">
        <v>1146</v>
      </c>
      <c r="AA875" t="s">
        <v>82</v>
      </c>
      <c r="AB875" s="1">
        <v>44987</v>
      </c>
      <c r="AC875" s="1">
        <v>45291</v>
      </c>
      <c r="AD875" t="s">
        <v>145</v>
      </c>
      <c r="AE875" t="s">
        <v>146</v>
      </c>
      <c r="AF875" t="s">
        <v>100</v>
      </c>
      <c r="AG875" s="3">
        <v>2172340</v>
      </c>
      <c r="AH875" t="s">
        <v>4553</v>
      </c>
      <c r="AI875" s="1">
        <v>28494</v>
      </c>
      <c r="AJ875" t="s">
        <v>111</v>
      </c>
      <c r="AK875" t="s">
        <v>4554</v>
      </c>
      <c r="AL875" t="s">
        <v>2458</v>
      </c>
      <c r="AM875" t="s">
        <v>4555</v>
      </c>
      <c r="AN875" t="str">
        <f t="shared" si="16"/>
        <v>CCAPA PARI BENITA</v>
      </c>
      <c r="AO875" t="s">
        <v>166</v>
      </c>
      <c r="AP875" s="1">
        <v>2</v>
      </c>
      <c r="AQ875" t="s">
        <v>101</v>
      </c>
      <c r="AR875" t="s">
        <v>348</v>
      </c>
      <c r="AS875" t="s">
        <v>4556</v>
      </c>
      <c r="AT875" s="1">
        <v>35261</v>
      </c>
      <c r="AU875" s="1">
        <v>35261</v>
      </c>
      <c r="AV875" t="s">
        <v>420</v>
      </c>
      <c r="AW875" t="s">
        <v>119</v>
      </c>
      <c r="AX875" t="s">
        <v>200</v>
      </c>
      <c r="AY875" t="s">
        <v>153</v>
      </c>
      <c r="AZ875" t="s">
        <v>879</v>
      </c>
      <c r="BA875" t="s">
        <v>155</v>
      </c>
      <c r="BB875" t="s">
        <v>4557</v>
      </c>
      <c r="BC875" t="s">
        <v>4558</v>
      </c>
      <c r="BD875" s="1">
        <v>44994</v>
      </c>
      <c r="BE875" t="s">
        <v>6697</v>
      </c>
      <c r="BF875" t="s">
        <v>74</v>
      </c>
      <c r="BI875" t="s">
        <v>72</v>
      </c>
      <c r="BJ875" t="s">
        <v>74</v>
      </c>
    </row>
    <row r="876" spans="1:62" x14ac:dyDescent="0.25">
      <c r="A876" s="5">
        <f>COUNTIF($B$1:B876,REPORTE!$C$3)</f>
        <v>1</v>
      </c>
      <c r="B876" s="3">
        <v>201459</v>
      </c>
      <c r="C876" t="s">
        <v>59</v>
      </c>
      <c r="D876" t="s">
        <v>60</v>
      </c>
      <c r="E876" t="s">
        <v>61</v>
      </c>
      <c r="F876" t="s">
        <v>1701</v>
      </c>
      <c r="G876" t="s">
        <v>4006</v>
      </c>
      <c r="H876" t="s">
        <v>120</v>
      </c>
      <c r="I876" t="s">
        <v>65</v>
      </c>
      <c r="J876" t="s">
        <v>1881</v>
      </c>
      <c r="K876" t="s">
        <v>6681</v>
      </c>
      <c r="L876" t="s">
        <v>6682</v>
      </c>
      <c r="M876" t="s">
        <v>6683</v>
      </c>
      <c r="N876" t="s">
        <v>70</v>
      </c>
      <c r="O876" t="s">
        <v>6684</v>
      </c>
      <c r="P876" t="s">
        <v>72</v>
      </c>
      <c r="Q876" t="s">
        <v>6698</v>
      </c>
      <c r="R876" t="s">
        <v>74</v>
      </c>
      <c r="S876" t="s">
        <v>75</v>
      </c>
      <c r="T876" t="s">
        <v>75</v>
      </c>
      <c r="U876" t="s">
        <v>160</v>
      </c>
      <c r="V876" t="s">
        <v>77</v>
      </c>
      <c r="W876" t="s">
        <v>6699</v>
      </c>
      <c r="X876" t="s">
        <v>108</v>
      </c>
      <c r="Y876" t="s">
        <v>109</v>
      </c>
      <c r="Z876" t="s">
        <v>81</v>
      </c>
      <c r="AA876" t="s">
        <v>82</v>
      </c>
      <c r="AD876" t="s">
        <v>83</v>
      </c>
      <c r="AE876" t="s">
        <v>84</v>
      </c>
      <c r="AF876" t="s">
        <v>100</v>
      </c>
      <c r="AG876" s="3">
        <v>24889967</v>
      </c>
      <c r="AH876" t="s">
        <v>6700</v>
      </c>
      <c r="AI876" s="1">
        <v>27868</v>
      </c>
      <c r="AJ876" t="s">
        <v>111</v>
      </c>
      <c r="AK876" t="s">
        <v>597</v>
      </c>
      <c r="AL876" t="s">
        <v>685</v>
      </c>
      <c r="AM876" t="s">
        <v>2590</v>
      </c>
      <c r="AN876" t="str">
        <f t="shared" si="16"/>
        <v>GARCIA CARRASCO GLORIA</v>
      </c>
      <c r="AO876" t="s">
        <v>90</v>
      </c>
      <c r="AP876" s="1">
        <v>2</v>
      </c>
      <c r="AQ876" t="s">
        <v>101</v>
      </c>
      <c r="AR876" t="s">
        <v>92</v>
      </c>
      <c r="AS876" t="s">
        <v>101</v>
      </c>
      <c r="AT876" s="1">
        <v>2</v>
      </c>
      <c r="AU876" s="1">
        <v>2</v>
      </c>
      <c r="AV876" t="s">
        <v>296</v>
      </c>
      <c r="AW876" t="s">
        <v>101</v>
      </c>
      <c r="AX876" t="s">
        <v>200</v>
      </c>
      <c r="AY876" t="s">
        <v>153</v>
      </c>
      <c r="AZ876" t="s">
        <v>830</v>
      </c>
      <c r="BA876" t="s">
        <v>155</v>
      </c>
      <c r="BB876" t="s">
        <v>6701</v>
      </c>
      <c r="BC876" t="s">
        <v>6702</v>
      </c>
      <c r="BD876" t="s">
        <v>100</v>
      </c>
      <c r="BE876" t="s">
        <v>74</v>
      </c>
      <c r="BF876" t="s">
        <v>101</v>
      </c>
      <c r="BI876" t="s">
        <v>72</v>
      </c>
      <c r="BJ876" t="s">
        <v>74</v>
      </c>
    </row>
    <row r="877" spans="1:62" x14ac:dyDescent="0.25">
      <c r="A877" s="5">
        <f>COUNTIF($B$1:B877,REPORTE!$C$3)</f>
        <v>1</v>
      </c>
      <c r="B877" s="3">
        <v>201459</v>
      </c>
      <c r="C877" t="s">
        <v>59</v>
      </c>
      <c r="D877" t="s">
        <v>60</v>
      </c>
      <c r="E877" t="s">
        <v>61</v>
      </c>
      <c r="F877" t="s">
        <v>1701</v>
      </c>
      <c r="G877" t="s">
        <v>4006</v>
      </c>
      <c r="H877" t="s">
        <v>120</v>
      </c>
      <c r="I877" t="s">
        <v>65</v>
      </c>
      <c r="J877" t="s">
        <v>1881</v>
      </c>
      <c r="K877" t="s">
        <v>6681</v>
      </c>
      <c r="L877" t="s">
        <v>6682</v>
      </c>
      <c r="M877" t="s">
        <v>6683</v>
      </c>
      <c r="N877" t="s">
        <v>70</v>
      </c>
      <c r="O877" t="s">
        <v>6684</v>
      </c>
      <c r="P877" t="s">
        <v>72</v>
      </c>
      <c r="Q877" t="s">
        <v>6703</v>
      </c>
      <c r="R877" t="s">
        <v>74</v>
      </c>
      <c r="S877" t="s">
        <v>75</v>
      </c>
      <c r="T877" t="s">
        <v>75</v>
      </c>
      <c r="U877" t="s">
        <v>160</v>
      </c>
      <c r="V877" t="s">
        <v>77</v>
      </c>
      <c r="W877" t="s">
        <v>6704</v>
      </c>
      <c r="X877" t="s">
        <v>181</v>
      </c>
      <c r="Y877" t="s">
        <v>143</v>
      </c>
      <c r="Z877" t="s">
        <v>81</v>
      </c>
      <c r="AA877" t="s">
        <v>82</v>
      </c>
      <c r="AD877" t="s">
        <v>83</v>
      </c>
      <c r="AE877" t="s">
        <v>84</v>
      </c>
      <c r="AF877" s="1">
        <v>44256</v>
      </c>
      <c r="AG877" s="3">
        <v>24706813</v>
      </c>
      <c r="AH877" t="s">
        <v>6705</v>
      </c>
      <c r="AI877" s="1">
        <v>26726</v>
      </c>
      <c r="AJ877" t="s">
        <v>111</v>
      </c>
      <c r="AK877" t="s">
        <v>5691</v>
      </c>
      <c r="AL877" t="s">
        <v>766</v>
      </c>
      <c r="AM877" t="s">
        <v>6706</v>
      </c>
      <c r="AN877" t="str">
        <f t="shared" si="16"/>
        <v>ARONACA CUNO CATY</v>
      </c>
      <c r="AO877" t="s">
        <v>90</v>
      </c>
      <c r="AP877" s="1">
        <v>39539</v>
      </c>
      <c r="AQ877" t="s">
        <v>101</v>
      </c>
      <c r="AR877" t="s">
        <v>92</v>
      </c>
      <c r="AS877" t="s">
        <v>101</v>
      </c>
      <c r="AT877" s="1">
        <v>2</v>
      </c>
      <c r="AU877" s="1">
        <v>2</v>
      </c>
      <c r="AV877" t="s">
        <v>3644</v>
      </c>
      <c r="AW877" t="s">
        <v>95</v>
      </c>
      <c r="AX877" t="s">
        <v>200</v>
      </c>
      <c r="AY877" t="s">
        <v>153</v>
      </c>
      <c r="AZ877" t="s">
        <v>6707</v>
      </c>
      <c r="BA877" t="s">
        <v>155</v>
      </c>
      <c r="BB877" t="s">
        <v>6708</v>
      </c>
      <c r="BC877" t="s">
        <v>6709</v>
      </c>
      <c r="BD877" t="s">
        <v>100</v>
      </c>
      <c r="BE877" t="s">
        <v>74</v>
      </c>
      <c r="BF877" t="s">
        <v>101</v>
      </c>
      <c r="BI877" t="s">
        <v>72</v>
      </c>
      <c r="BJ877" t="s">
        <v>74</v>
      </c>
    </row>
    <row r="878" spans="1:62" x14ac:dyDescent="0.25">
      <c r="A878" s="5">
        <f>COUNTIF($B$1:B878,REPORTE!$C$3)</f>
        <v>1</v>
      </c>
      <c r="B878" s="3">
        <v>201459</v>
      </c>
      <c r="C878" t="s">
        <v>59</v>
      </c>
      <c r="D878" t="s">
        <v>60</v>
      </c>
      <c r="E878" t="s">
        <v>61</v>
      </c>
      <c r="F878" t="s">
        <v>1701</v>
      </c>
      <c r="G878" t="s">
        <v>4006</v>
      </c>
      <c r="H878" t="s">
        <v>120</v>
      </c>
      <c r="I878" t="s">
        <v>65</v>
      </c>
      <c r="J878" t="s">
        <v>1881</v>
      </c>
      <c r="K878" t="s">
        <v>6681</v>
      </c>
      <c r="L878" t="s">
        <v>6682</v>
      </c>
      <c r="M878" t="s">
        <v>6683</v>
      </c>
      <c r="N878" t="s">
        <v>70</v>
      </c>
      <c r="O878" t="s">
        <v>6684</v>
      </c>
      <c r="P878" t="s">
        <v>72</v>
      </c>
      <c r="Q878" t="s">
        <v>6710</v>
      </c>
      <c r="R878" t="s">
        <v>74</v>
      </c>
      <c r="S878" t="s">
        <v>75</v>
      </c>
      <c r="T878" t="s">
        <v>75</v>
      </c>
      <c r="U878" t="s">
        <v>140</v>
      </c>
      <c r="V878" t="s">
        <v>141</v>
      </c>
      <c r="W878" t="s">
        <v>6711</v>
      </c>
      <c r="X878" t="s">
        <v>74</v>
      </c>
      <c r="Y878" t="s">
        <v>143</v>
      </c>
      <c r="Z878" t="s">
        <v>81</v>
      </c>
      <c r="AA878" t="s">
        <v>82</v>
      </c>
      <c r="AB878" s="1">
        <v>44986</v>
      </c>
      <c r="AC878" s="1">
        <v>45291</v>
      </c>
      <c r="AD878" t="s">
        <v>83</v>
      </c>
      <c r="AE878" t="s">
        <v>146</v>
      </c>
      <c r="AF878" t="s">
        <v>100</v>
      </c>
      <c r="AG878" s="3">
        <v>47929810</v>
      </c>
      <c r="AH878" t="s">
        <v>6712</v>
      </c>
      <c r="AI878" s="1">
        <v>34188</v>
      </c>
      <c r="AJ878" t="s">
        <v>86</v>
      </c>
      <c r="AK878" t="s">
        <v>842</v>
      </c>
      <c r="AL878" t="s">
        <v>3987</v>
      </c>
      <c r="AM878" t="s">
        <v>6713</v>
      </c>
      <c r="AN878" t="str">
        <f t="shared" si="16"/>
        <v>CONDORI TURPO UBER RAUL</v>
      </c>
      <c r="AO878" t="s">
        <v>90</v>
      </c>
      <c r="AP878" s="1">
        <v>2</v>
      </c>
      <c r="AQ878" t="s">
        <v>119</v>
      </c>
      <c r="AR878" t="s">
        <v>150</v>
      </c>
      <c r="AS878" t="s">
        <v>101</v>
      </c>
      <c r="AT878" s="1">
        <v>2</v>
      </c>
      <c r="AU878" s="1">
        <v>2</v>
      </c>
      <c r="AV878" t="s">
        <v>420</v>
      </c>
      <c r="AW878" t="s">
        <v>101</v>
      </c>
      <c r="AX878" t="s">
        <v>200</v>
      </c>
      <c r="AY878" t="s">
        <v>153</v>
      </c>
      <c r="AZ878" t="s">
        <v>879</v>
      </c>
      <c r="BA878" t="s">
        <v>155</v>
      </c>
      <c r="BB878" t="s">
        <v>6714</v>
      </c>
      <c r="BC878" t="s">
        <v>6715</v>
      </c>
      <c r="BD878" s="1">
        <v>44985</v>
      </c>
      <c r="BE878" t="s">
        <v>6716</v>
      </c>
      <c r="BF878" t="s">
        <v>74</v>
      </c>
      <c r="BI878" t="s">
        <v>72</v>
      </c>
      <c r="BJ878" t="s">
        <v>74</v>
      </c>
    </row>
    <row r="879" spans="1:62" x14ac:dyDescent="0.25">
      <c r="A879" s="5">
        <f>COUNTIF($B$1:B879,REPORTE!$C$3)</f>
        <v>1</v>
      </c>
      <c r="B879" s="3">
        <v>201459</v>
      </c>
      <c r="C879" t="s">
        <v>59</v>
      </c>
      <c r="D879" t="s">
        <v>60</v>
      </c>
      <c r="E879" t="s">
        <v>61</v>
      </c>
      <c r="F879" t="s">
        <v>1701</v>
      </c>
      <c r="G879" t="s">
        <v>4006</v>
      </c>
      <c r="H879" t="s">
        <v>120</v>
      </c>
      <c r="I879" t="s">
        <v>65</v>
      </c>
      <c r="J879" t="s">
        <v>1881</v>
      </c>
      <c r="K879" t="s">
        <v>6681</v>
      </c>
      <c r="L879" t="s">
        <v>6682</v>
      </c>
      <c r="M879" t="s">
        <v>6683</v>
      </c>
      <c r="N879" t="s">
        <v>70</v>
      </c>
      <c r="O879" t="s">
        <v>6684</v>
      </c>
      <c r="P879" t="s">
        <v>72</v>
      </c>
      <c r="Q879" t="s">
        <v>6717</v>
      </c>
      <c r="R879" t="s">
        <v>74</v>
      </c>
      <c r="S879" t="s">
        <v>75</v>
      </c>
      <c r="T879" t="s">
        <v>75</v>
      </c>
      <c r="U879" t="s">
        <v>160</v>
      </c>
      <c r="V879" t="s">
        <v>77</v>
      </c>
      <c r="W879" t="s">
        <v>6718</v>
      </c>
      <c r="X879" t="s">
        <v>181</v>
      </c>
      <c r="Y879" t="s">
        <v>143</v>
      </c>
      <c r="Z879" t="s">
        <v>81</v>
      </c>
      <c r="AA879" t="s">
        <v>82</v>
      </c>
      <c r="AD879" t="s">
        <v>83</v>
      </c>
      <c r="AE879" t="s">
        <v>84</v>
      </c>
      <c r="AF879" s="1">
        <v>36526</v>
      </c>
      <c r="AG879" s="3">
        <v>24585157</v>
      </c>
      <c r="AH879" t="s">
        <v>6719</v>
      </c>
      <c r="AI879" s="1">
        <v>23896</v>
      </c>
      <c r="AJ879" t="s">
        <v>111</v>
      </c>
      <c r="AK879" t="s">
        <v>1889</v>
      </c>
      <c r="AL879" t="s">
        <v>1617</v>
      </c>
      <c r="AM879" t="s">
        <v>6720</v>
      </c>
      <c r="AN879" t="str">
        <f t="shared" si="16"/>
        <v>ARAOZ ENRIQUEZ CLOTILDE</v>
      </c>
      <c r="AO879" t="s">
        <v>92</v>
      </c>
      <c r="AP879" t="s">
        <v>100</v>
      </c>
      <c r="AQ879" t="s">
        <v>119</v>
      </c>
      <c r="AR879" t="s">
        <v>92</v>
      </c>
      <c r="AS879" t="s">
        <v>6721</v>
      </c>
      <c r="AT879" t="s">
        <v>100</v>
      </c>
      <c r="AU879" t="s">
        <v>100</v>
      </c>
      <c r="AV879" t="s">
        <v>119</v>
      </c>
      <c r="AW879" t="s">
        <v>95</v>
      </c>
      <c r="AX879" t="s">
        <v>136</v>
      </c>
      <c r="AZ879" t="s">
        <v>119</v>
      </c>
      <c r="BB879" t="s">
        <v>6722</v>
      </c>
      <c r="BC879" t="s">
        <v>119</v>
      </c>
      <c r="BD879" t="s">
        <v>100</v>
      </c>
      <c r="BE879" t="s">
        <v>74</v>
      </c>
      <c r="BF879" t="s">
        <v>101</v>
      </c>
      <c r="BI879" t="s">
        <v>72</v>
      </c>
      <c r="BJ879" t="s">
        <v>74</v>
      </c>
    </row>
    <row r="880" spans="1:62" x14ac:dyDescent="0.25">
      <c r="A880" s="5">
        <f>COUNTIF($B$1:B880,REPORTE!$C$3)</f>
        <v>1</v>
      </c>
      <c r="B880" s="3">
        <v>201459</v>
      </c>
      <c r="C880" t="s">
        <v>59</v>
      </c>
      <c r="D880" t="s">
        <v>60</v>
      </c>
      <c r="E880" t="s">
        <v>61</v>
      </c>
      <c r="F880" t="s">
        <v>1701</v>
      </c>
      <c r="G880" t="s">
        <v>4006</v>
      </c>
      <c r="H880" t="s">
        <v>120</v>
      </c>
      <c r="I880" t="s">
        <v>65</v>
      </c>
      <c r="J880" t="s">
        <v>1881</v>
      </c>
      <c r="K880" t="s">
        <v>6681</v>
      </c>
      <c r="L880" t="s">
        <v>6682</v>
      </c>
      <c r="M880" t="s">
        <v>6683</v>
      </c>
      <c r="N880" t="s">
        <v>70</v>
      </c>
      <c r="O880" t="s">
        <v>6684</v>
      </c>
      <c r="P880" t="s">
        <v>72</v>
      </c>
      <c r="Q880" t="s">
        <v>6723</v>
      </c>
      <c r="R880" t="s">
        <v>74</v>
      </c>
      <c r="S880" t="s">
        <v>75</v>
      </c>
      <c r="T880" t="s">
        <v>75</v>
      </c>
      <c r="U880" t="s">
        <v>160</v>
      </c>
      <c r="V880" t="s">
        <v>77</v>
      </c>
      <c r="W880" t="s">
        <v>689</v>
      </c>
      <c r="X880" t="s">
        <v>181</v>
      </c>
      <c r="Y880" t="s">
        <v>143</v>
      </c>
      <c r="Z880" t="s">
        <v>81</v>
      </c>
      <c r="AA880" t="s">
        <v>82</v>
      </c>
      <c r="AD880" t="s">
        <v>83</v>
      </c>
      <c r="AE880" t="s">
        <v>84</v>
      </c>
      <c r="AF880" s="1">
        <v>36526</v>
      </c>
      <c r="AG880" s="3">
        <v>24669766</v>
      </c>
      <c r="AH880" t="s">
        <v>6724</v>
      </c>
      <c r="AI880" s="1">
        <v>22847</v>
      </c>
      <c r="AJ880" t="s">
        <v>111</v>
      </c>
      <c r="AK880" t="s">
        <v>6725</v>
      </c>
      <c r="AL880" t="s">
        <v>3105</v>
      </c>
      <c r="AM880" t="s">
        <v>820</v>
      </c>
      <c r="AN880" t="str">
        <f t="shared" si="16"/>
        <v>ASCUE CASTRO MARGARITA</v>
      </c>
      <c r="AO880" t="s">
        <v>92</v>
      </c>
      <c r="AP880" t="s">
        <v>100</v>
      </c>
      <c r="AQ880" t="s">
        <v>119</v>
      </c>
      <c r="AR880" t="s">
        <v>92</v>
      </c>
      <c r="AS880" t="s">
        <v>119</v>
      </c>
      <c r="AT880" t="s">
        <v>100</v>
      </c>
      <c r="AU880" t="s">
        <v>100</v>
      </c>
      <c r="AV880" t="s">
        <v>119</v>
      </c>
      <c r="AW880" t="s">
        <v>95</v>
      </c>
      <c r="AX880" t="s">
        <v>136</v>
      </c>
      <c r="AZ880" t="s">
        <v>119</v>
      </c>
      <c r="BB880" t="s">
        <v>6726</v>
      </c>
      <c r="BC880" t="s">
        <v>6727</v>
      </c>
      <c r="BD880" t="s">
        <v>100</v>
      </c>
      <c r="BE880" t="s">
        <v>74</v>
      </c>
      <c r="BF880" t="s">
        <v>101</v>
      </c>
      <c r="BI880" t="s">
        <v>72</v>
      </c>
      <c r="BJ880" t="s">
        <v>74</v>
      </c>
    </row>
    <row r="881" spans="1:62" x14ac:dyDescent="0.25">
      <c r="A881" s="5">
        <f>COUNTIF($B$1:B881,REPORTE!$C$3)</f>
        <v>1</v>
      </c>
      <c r="B881" s="3">
        <v>201459</v>
      </c>
      <c r="C881" t="s">
        <v>59</v>
      </c>
      <c r="D881" t="s">
        <v>60</v>
      </c>
      <c r="E881" t="s">
        <v>61</v>
      </c>
      <c r="F881" t="s">
        <v>1701</v>
      </c>
      <c r="G881" t="s">
        <v>4006</v>
      </c>
      <c r="H881" t="s">
        <v>120</v>
      </c>
      <c r="I881" t="s">
        <v>65</v>
      </c>
      <c r="J881" t="s">
        <v>1881</v>
      </c>
      <c r="K881" t="s">
        <v>6681</v>
      </c>
      <c r="L881" t="s">
        <v>6682</v>
      </c>
      <c r="M881" t="s">
        <v>6683</v>
      </c>
      <c r="N881" t="s">
        <v>70</v>
      </c>
      <c r="O881" t="s">
        <v>6684</v>
      </c>
      <c r="P881" t="s">
        <v>72</v>
      </c>
      <c r="Q881" t="s">
        <v>6728</v>
      </c>
      <c r="R881" t="s">
        <v>74</v>
      </c>
      <c r="S881" t="s">
        <v>75</v>
      </c>
      <c r="T881" t="s">
        <v>75</v>
      </c>
      <c r="U881" t="s">
        <v>160</v>
      </c>
      <c r="V881" t="s">
        <v>77</v>
      </c>
      <c r="W881" t="s">
        <v>6729</v>
      </c>
      <c r="X881" t="s">
        <v>181</v>
      </c>
      <c r="Y881" t="s">
        <v>143</v>
      </c>
      <c r="Z881" t="s">
        <v>81</v>
      </c>
      <c r="AA881" t="s">
        <v>82</v>
      </c>
      <c r="AD881" t="s">
        <v>83</v>
      </c>
      <c r="AE881" t="s">
        <v>84</v>
      </c>
      <c r="AF881" s="1">
        <v>36526</v>
      </c>
      <c r="AG881" s="3">
        <v>24701017</v>
      </c>
      <c r="AH881" t="s">
        <v>6730</v>
      </c>
      <c r="AI881" s="1">
        <v>24736</v>
      </c>
      <c r="AJ881" t="s">
        <v>111</v>
      </c>
      <c r="AK881" t="s">
        <v>6391</v>
      </c>
      <c r="AL881" t="s">
        <v>6731</v>
      </c>
      <c r="AM881" t="s">
        <v>6434</v>
      </c>
      <c r="AN881" t="str">
        <f t="shared" si="16"/>
        <v>BENIQUE PARICAHUA ESTELA</v>
      </c>
      <c r="AO881" t="s">
        <v>92</v>
      </c>
      <c r="AP881" t="s">
        <v>100</v>
      </c>
      <c r="AQ881" t="s">
        <v>119</v>
      </c>
      <c r="AR881" t="s">
        <v>92</v>
      </c>
      <c r="AS881" t="s">
        <v>6732</v>
      </c>
      <c r="AT881" t="s">
        <v>100</v>
      </c>
      <c r="AU881" t="s">
        <v>100</v>
      </c>
      <c r="AV881" t="s">
        <v>119</v>
      </c>
      <c r="AW881" t="s">
        <v>95</v>
      </c>
      <c r="AX881" t="s">
        <v>136</v>
      </c>
      <c r="AZ881" t="s">
        <v>119</v>
      </c>
      <c r="BB881" t="s">
        <v>6733</v>
      </c>
      <c r="BC881" t="s">
        <v>119</v>
      </c>
      <c r="BD881" t="s">
        <v>100</v>
      </c>
      <c r="BE881" t="s">
        <v>74</v>
      </c>
      <c r="BF881" t="s">
        <v>101</v>
      </c>
      <c r="BI881" t="s">
        <v>72</v>
      </c>
      <c r="BJ881" t="s">
        <v>74</v>
      </c>
    </row>
    <row r="882" spans="1:62" x14ac:dyDescent="0.25">
      <c r="A882" s="5">
        <f>COUNTIF($B$1:B882,REPORTE!$C$3)</f>
        <v>1</v>
      </c>
      <c r="B882" s="3">
        <v>201459</v>
      </c>
      <c r="C882" t="s">
        <v>59</v>
      </c>
      <c r="D882" t="s">
        <v>60</v>
      </c>
      <c r="E882" t="s">
        <v>61</v>
      </c>
      <c r="F882" t="s">
        <v>1701</v>
      </c>
      <c r="G882" t="s">
        <v>4006</v>
      </c>
      <c r="H882" t="s">
        <v>120</v>
      </c>
      <c r="I882" t="s">
        <v>65</v>
      </c>
      <c r="J882" t="s">
        <v>1881</v>
      </c>
      <c r="K882" t="s">
        <v>6681</v>
      </c>
      <c r="L882" t="s">
        <v>6682</v>
      </c>
      <c r="M882" t="s">
        <v>6683</v>
      </c>
      <c r="N882" t="s">
        <v>70</v>
      </c>
      <c r="O882" t="s">
        <v>6684</v>
      </c>
      <c r="P882" t="s">
        <v>72</v>
      </c>
      <c r="Q882" t="s">
        <v>6734</v>
      </c>
      <c r="R882" t="s">
        <v>74</v>
      </c>
      <c r="S882" t="s">
        <v>75</v>
      </c>
      <c r="T882" t="s">
        <v>75</v>
      </c>
      <c r="U882" t="s">
        <v>160</v>
      </c>
      <c r="V882" t="s">
        <v>77</v>
      </c>
      <c r="W882" t="s">
        <v>6735</v>
      </c>
      <c r="X882" t="s">
        <v>407</v>
      </c>
      <c r="Y882" t="s">
        <v>408</v>
      </c>
      <c r="Z882" t="s">
        <v>81</v>
      </c>
      <c r="AA882" t="s">
        <v>82</v>
      </c>
      <c r="AD882" t="s">
        <v>83</v>
      </c>
      <c r="AE882" t="s">
        <v>84</v>
      </c>
      <c r="AF882" s="1">
        <v>39937</v>
      </c>
      <c r="AG882" s="3">
        <v>24705553</v>
      </c>
      <c r="AH882" t="s">
        <v>6736</v>
      </c>
      <c r="AI882" s="1">
        <v>26116</v>
      </c>
      <c r="AJ882" t="s">
        <v>111</v>
      </c>
      <c r="AK882" t="s">
        <v>6410</v>
      </c>
      <c r="AL882" t="s">
        <v>148</v>
      </c>
      <c r="AM882" t="s">
        <v>457</v>
      </c>
      <c r="AN882" t="str">
        <f t="shared" si="16"/>
        <v>JARA CABALLERO ELIZABETH</v>
      </c>
      <c r="AO882" t="s">
        <v>90</v>
      </c>
      <c r="AP882" s="1">
        <v>34617</v>
      </c>
      <c r="AQ882" t="s">
        <v>6737</v>
      </c>
      <c r="AR882" t="s">
        <v>92</v>
      </c>
      <c r="AS882" t="s">
        <v>101</v>
      </c>
      <c r="AT882" t="s">
        <v>100</v>
      </c>
      <c r="AU882" t="s">
        <v>100</v>
      </c>
      <c r="AV882" t="s">
        <v>94</v>
      </c>
      <c r="AW882" t="s">
        <v>95</v>
      </c>
      <c r="AX882" t="s">
        <v>96</v>
      </c>
      <c r="AZ882" t="s">
        <v>6738</v>
      </c>
      <c r="BB882" t="s">
        <v>6739</v>
      </c>
      <c r="BC882" t="s">
        <v>119</v>
      </c>
      <c r="BD882" t="s">
        <v>100</v>
      </c>
      <c r="BE882" t="s">
        <v>74</v>
      </c>
      <c r="BF882" t="s">
        <v>101</v>
      </c>
      <c r="BI882" t="s">
        <v>72</v>
      </c>
      <c r="BJ882" t="s">
        <v>74</v>
      </c>
    </row>
    <row r="883" spans="1:62" x14ac:dyDescent="0.25">
      <c r="A883" s="5">
        <f>COUNTIF($B$1:B883,REPORTE!$C$3)</f>
        <v>1</v>
      </c>
      <c r="B883" s="3">
        <v>201459</v>
      </c>
      <c r="C883" t="s">
        <v>59</v>
      </c>
      <c r="D883" t="s">
        <v>60</v>
      </c>
      <c r="E883" t="s">
        <v>61</v>
      </c>
      <c r="F883" t="s">
        <v>1701</v>
      </c>
      <c r="G883" t="s">
        <v>4006</v>
      </c>
      <c r="H883" t="s">
        <v>120</v>
      </c>
      <c r="I883" t="s">
        <v>65</v>
      </c>
      <c r="J883" t="s">
        <v>1881</v>
      </c>
      <c r="K883" t="s">
        <v>6681</v>
      </c>
      <c r="L883" t="s">
        <v>6682</v>
      </c>
      <c r="M883" t="s">
        <v>6683</v>
      </c>
      <c r="N883" t="s">
        <v>70</v>
      </c>
      <c r="O883" t="s">
        <v>6684</v>
      </c>
      <c r="P883" t="s">
        <v>72</v>
      </c>
      <c r="Q883" t="s">
        <v>6740</v>
      </c>
      <c r="R883" t="s">
        <v>74</v>
      </c>
      <c r="S883" t="s">
        <v>75</v>
      </c>
      <c r="T883" t="s">
        <v>75</v>
      </c>
      <c r="U883" t="s">
        <v>160</v>
      </c>
      <c r="V883" t="s">
        <v>141</v>
      </c>
      <c r="W883" t="s">
        <v>6741</v>
      </c>
      <c r="X883" t="s">
        <v>74</v>
      </c>
      <c r="Y883" t="s">
        <v>143</v>
      </c>
      <c r="Z883" t="s">
        <v>81</v>
      </c>
      <c r="AA883" t="s">
        <v>82</v>
      </c>
      <c r="AB883" s="1">
        <v>44986</v>
      </c>
      <c r="AC883" s="1">
        <v>45291</v>
      </c>
      <c r="AD883" t="s">
        <v>207</v>
      </c>
      <c r="AE883" t="s">
        <v>146</v>
      </c>
      <c r="AF883" t="s">
        <v>100</v>
      </c>
      <c r="AG883" s="3">
        <v>44096830</v>
      </c>
      <c r="AH883" t="s">
        <v>6742</v>
      </c>
      <c r="AI883" s="1">
        <v>31748</v>
      </c>
      <c r="AJ883" t="s">
        <v>111</v>
      </c>
      <c r="AK883" t="s">
        <v>210</v>
      </c>
      <c r="AL883" t="s">
        <v>2467</v>
      </c>
      <c r="AM883" t="s">
        <v>1049</v>
      </c>
      <c r="AN883" t="str">
        <f t="shared" si="16"/>
        <v>CAHUANA VELASQUEZ YESSICA</v>
      </c>
      <c r="AO883" t="s">
        <v>90</v>
      </c>
      <c r="AP883" s="1">
        <v>2</v>
      </c>
      <c r="AQ883" t="s">
        <v>6743</v>
      </c>
      <c r="AR883" t="s">
        <v>279</v>
      </c>
      <c r="AS883" t="s">
        <v>101</v>
      </c>
      <c r="AT883" s="1">
        <v>2</v>
      </c>
      <c r="AU883" s="1">
        <v>2</v>
      </c>
      <c r="AV883" t="s">
        <v>6744</v>
      </c>
      <c r="AW883" t="s">
        <v>6745</v>
      </c>
      <c r="AX883" t="s">
        <v>200</v>
      </c>
      <c r="AY883" t="s">
        <v>153</v>
      </c>
      <c r="AZ883" t="s">
        <v>830</v>
      </c>
      <c r="BA883" t="s">
        <v>155</v>
      </c>
      <c r="BB883" t="s">
        <v>6746</v>
      </c>
      <c r="BC883" t="s">
        <v>6747</v>
      </c>
      <c r="BD883" s="1">
        <v>44971</v>
      </c>
      <c r="BE883" t="s">
        <v>6748</v>
      </c>
      <c r="BF883" t="s">
        <v>74</v>
      </c>
      <c r="BI883" t="s">
        <v>72</v>
      </c>
      <c r="BJ883" t="s">
        <v>74</v>
      </c>
    </row>
    <row r="884" spans="1:62" x14ac:dyDescent="0.25">
      <c r="A884" s="5">
        <f>COUNTIF($B$1:B884,REPORTE!$C$3)</f>
        <v>1</v>
      </c>
      <c r="B884" s="3">
        <v>201459</v>
      </c>
      <c r="C884" t="s">
        <v>59</v>
      </c>
      <c r="D884" t="s">
        <v>60</v>
      </c>
      <c r="E884" t="s">
        <v>61</v>
      </c>
      <c r="F884" t="s">
        <v>1701</v>
      </c>
      <c r="G884" t="s">
        <v>4006</v>
      </c>
      <c r="H884" t="s">
        <v>120</v>
      </c>
      <c r="I884" t="s">
        <v>65</v>
      </c>
      <c r="J884" t="s">
        <v>1881</v>
      </c>
      <c r="K884" t="s">
        <v>6681</v>
      </c>
      <c r="L884" t="s">
        <v>6682</v>
      </c>
      <c r="M884" t="s">
        <v>6683</v>
      </c>
      <c r="N884" t="s">
        <v>70</v>
      </c>
      <c r="O884" t="s">
        <v>6684</v>
      </c>
      <c r="P884" t="s">
        <v>72</v>
      </c>
      <c r="Q884" t="s">
        <v>6749</v>
      </c>
      <c r="R884" t="s">
        <v>74</v>
      </c>
      <c r="S884" t="s">
        <v>75</v>
      </c>
      <c r="T884" t="s">
        <v>75</v>
      </c>
      <c r="U884" t="s">
        <v>160</v>
      </c>
      <c r="V884" t="s">
        <v>77</v>
      </c>
      <c r="W884" t="s">
        <v>6750</v>
      </c>
      <c r="X884" t="s">
        <v>181</v>
      </c>
      <c r="Y884" t="s">
        <v>143</v>
      </c>
      <c r="Z884" t="s">
        <v>81</v>
      </c>
      <c r="AA884" t="s">
        <v>6751</v>
      </c>
      <c r="AB884" s="1">
        <v>44986</v>
      </c>
      <c r="AC884" s="1">
        <v>45291</v>
      </c>
      <c r="AD884" t="s">
        <v>83</v>
      </c>
      <c r="AE884" t="s">
        <v>84</v>
      </c>
      <c r="AF884" s="1">
        <v>36526</v>
      </c>
      <c r="AG884" s="3">
        <v>24666303</v>
      </c>
      <c r="AH884" t="s">
        <v>6752</v>
      </c>
      <c r="AI884" s="1">
        <v>23580</v>
      </c>
      <c r="AJ884" t="s">
        <v>86</v>
      </c>
      <c r="AK884" t="s">
        <v>6753</v>
      </c>
      <c r="AL884" t="s">
        <v>891</v>
      </c>
      <c r="AM884" t="s">
        <v>4356</v>
      </c>
      <c r="AN884" t="str">
        <f t="shared" si="16"/>
        <v>AVENDAÑO AROSQUIPA DANIEL</v>
      </c>
      <c r="AO884" t="s">
        <v>92</v>
      </c>
      <c r="AP884" t="s">
        <v>100</v>
      </c>
      <c r="AQ884" t="s">
        <v>119</v>
      </c>
      <c r="AR884" t="s">
        <v>92</v>
      </c>
      <c r="AS884" t="s">
        <v>101</v>
      </c>
      <c r="AT884" t="s">
        <v>100</v>
      </c>
      <c r="AU884" t="s">
        <v>100</v>
      </c>
      <c r="AV884" t="s">
        <v>119</v>
      </c>
      <c r="AW884" t="s">
        <v>95</v>
      </c>
      <c r="AX884" t="s">
        <v>96</v>
      </c>
      <c r="AZ884" t="s">
        <v>119</v>
      </c>
      <c r="BB884" t="s">
        <v>6754</v>
      </c>
      <c r="BC884" t="s">
        <v>119</v>
      </c>
      <c r="BD884" t="s">
        <v>100</v>
      </c>
      <c r="BE884" t="s">
        <v>74</v>
      </c>
      <c r="BF884" t="s">
        <v>74</v>
      </c>
      <c r="BI884" t="s">
        <v>72</v>
      </c>
      <c r="BJ884" t="s">
        <v>74</v>
      </c>
    </row>
    <row r="885" spans="1:62" x14ac:dyDescent="0.25">
      <c r="A885" s="5">
        <f>COUNTIF($B$1:B885,REPORTE!$C$3)</f>
        <v>1</v>
      </c>
      <c r="B885" s="3">
        <v>201459</v>
      </c>
      <c r="C885" t="s">
        <v>59</v>
      </c>
      <c r="D885" t="s">
        <v>60</v>
      </c>
      <c r="E885" t="s">
        <v>61</v>
      </c>
      <c r="F885" t="s">
        <v>1701</v>
      </c>
      <c r="G885" t="s">
        <v>4006</v>
      </c>
      <c r="H885" t="s">
        <v>120</v>
      </c>
      <c r="I885" t="s">
        <v>65</v>
      </c>
      <c r="J885" t="s">
        <v>1881</v>
      </c>
      <c r="K885" t="s">
        <v>6681</v>
      </c>
      <c r="L885" t="s">
        <v>6682</v>
      </c>
      <c r="M885" t="s">
        <v>6683</v>
      </c>
      <c r="N885" t="s">
        <v>70</v>
      </c>
      <c r="O885" t="s">
        <v>6684</v>
      </c>
      <c r="P885" t="s">
        <v>72</v>
      </c>
      <c r="Q885" t="s">
        <v>6749</v>
      </c>
      <c r="R885" t="s">
        <v>74</v>
      </c>
      <c r="S885" t="s">
        <v>75</v>
      </c>
      <c r="T885" t="s">
        <v>75</v>
      </c>
      <c r="U885" t="s">
        <v>160</v>
      </c>
      <c r="V885" t="s">
        <v>141</v>
      </c>
      <c r="W885" t="s">
        <v>6755</v>
      </c>
      <c r="X885" t="s">
        <v>74</v>
      </c>
      <c r="Y885" t="s">
        <v>143</v>
      </c>
      <c r="Z885" t="s">
        <v>81</v>
      </c>
      <c r="AA885" t="s">
        <v>82</v>
      </c>
      <c r="AB885" s="1">
        <v>44986</v>
      </c>
      <c r="AC885" s="1">
        <v>45291</v>
      </c>
      <c r="AD885" t="s">
        <v>207</v>
      </c>
      <c r="AE885" t="s">
        <v>146</v>
      </c>
      <c r="AF885" t="s">
        <v>100</v>
      </c>
      <c r="AG885" s="3">
        <v>44046156</v>
      </c>
      <c r="AH885" t="s">
        <v>6756</v>
      </c>
      <c r="AI885" s="1">
        <v>31588</v>
      </c>
      <c r="AJ885" t="s">
        <v>111</v>
      </c>
      <c r="AK885" t="s">
        <v>514</v>
      </c>
      <c r="AL885" t="s">
        <v>1151</v>
      </c>
      <c r="AM885" t="s">
        <v>6757</v>
      </c>
      <c r="AN885" t="str">
        <f t="shared" si="16"/>
        <v>MERMA CORAHUA MARIA LICET</v>
      </c>
      <c r="AO885" t="s">
        <v>90</v>
      </c>
      <c r="AP885" s="1">
        <v>2</v>
      </c>
      <c r="AQ885" t="s">
        <v>101</v>
      </c>
      <c r="AR885" t="s">
        <v>279</v>
      </c>
      <c r="AS885" t="s">
        <v>101</v>
      </c>
      <c r="AT885" s="1">
        <v>2</v>
      </c>
      <c r="AU885" s="1">
        <v>2</v>
      </c>
      <c r="AV885" t="s">
        <v>94</v>
      </c>
      <c r="AW885" t="s">
        <v>119</v>
      </c>
      <c r="AX885" t="s">
        <v>200</v>
      </c>
      <c r="AY885" t="s">
        <v>153</v>
      </c>
      <c r="AZ885" t="s">
        <v>201</v>
      </c>
      <c r="BA885" t="s">
        <v>155</v>
      </c>
      <c r="BB885" t="s">
        <v>6758</v>
      </c>
      <c r="BC885" t="s">
        <v>6759</v>
      </c>
      <c r="BD885" s="1">
        <v>44991</v>
      </c>
      <c r="BE885" t="s">
        <v>6760</v>
      </c>
      <c r="BF885" t="s">
        <v>74</v>
      </c>
      <c r="BI885" t="s">
        <v>72</v>
      </c>
      <c r="BJ885" t="s">
        <v>74</v>
      </c>
    </row>
    <row r="886" spans="1:62" x14ac:dyDescent="0.25">
      <c r="A886" s="5">
        <f>COUNTIF($B$1:B886,REPORTE!$C$3)</f>
        <v>1</v>
      </c>
      <c r="B886" s="3">
        <v>201459</v>
      </c>
      <c r="C886" t="s">
        <v>59</v>
      </c>
      <c r="D886" t="s">
        <v>60</v>
      </c>
      <c r="E886" t="s">
        <v>61</v>
      </c>
      <c r="F886" t="s">
        <v>1701</v>
      </c>
      <c r="G886" t="s">
        <v>4006</v>
      </c>
      <c r="H886" t="s">
        <v>120</v>
      </c>
      <c r="I886" t="s">
        <v>65</v>
      </c>
      <c r="J886" t="s">
        <v>1881</v>
      </c>
      <c r="K886" t="s">
        <v>6681</v>
      </c>
      <c r="L886" t="s">
        <v>6682</v>
      </c>
      <c r="M886" t="s">
        <v>6683</v>
      </c>
      <c r="N886" t="s">
        <v>70</v>
      </c>
      <c r="O886" t="s">
        <v>6684</v>
      </c>
      <c r="P886" t="s">
        <v>72</v>
      </c>
      <c r="Q886" t="s">
        <v>6761</v>
      </c>
      <c r="R886" t="s">
        <v>74</v>
      </c>
      <c r="S886" t="s">
        <v>75</v>
      </c>
      <c r="T886" t="s">
        <v>75</v>
      </c>
      <c r="U886" t="s">
        <v>160</v>
      </c>
      <c r="V886" t="s">
        <v>77</v>
      </c>
      <c r="W886" t="s">
        <v>689</v>
      </c>
      <c r="X886" t="s">
        <v>79</v>
      </c>
      <c r="Y886" t="s">
        <v>80</v>
      </c>
      <c r="Z886" t="s">
        <v>81</v>
      </c>
      <c r="AA886" t="s">
        <v>82</v>
      </c>
      <c r="AD886" t="s">
        <v>83</v>
      </c>
      <c r="AE886" t="s">
        <v>84</v>
      </c>
      <c r="AF886" s="1">
        <v>42430</v>
      </c>
      <c r="AG886" s="3">
        <v>24672038</v>
      </c>
      <c r="AH886" t="s">
        <v>6762</v>
      </c>
      <c r="AI886" s="1">
        <v>21388</v>
      </c>
      <c r="AJ886" t="s">
        <v>86</v>
      </c>
      <c r="AK886" t="s">
        <v>1890</v>
      </c>
      <c r="AL886" t="s">
        <v>6763</v>
      </c>
      <c r="AM886" t="s">
        <v>621</v>
      </c>
      <c r="AN886" t="str">
        <f t="shared" si="16"/>
        <v>CHACON MORA MARIO</v>
      </c>
      <c r="AO886" t="s">
        <v>90</v>
      </c>
      <c r="AP886" s="1">
        <v>42474</v>
      </c>
      <c r="AQ886" t="s">
        <v>119</v>
      </c>
      <c r="AR886" t="s">
        <v>92</v>
      </c>
      <c r="AS886" t="s">
        <v>101</v>
      </c>
      <c r="AT886" s="1">
        <v>42474</v>
      </c>
      <c r="AU886" s="1">
        <v>42474</v>
      </c>
      <c r="AV886" t="s">
        <v>837</v>
      </c>
      <c r="AW886" t="s">
        <v>95</v>
      </c>
      <c r="AX886" t="s">
        <v>96</v>
      </c>
      <c r="AZ886" t="s">
        <v>837</v>
      </c>
      <c r="BB886" t="s">
        <v>6764</v>
      </c>
      <c r="BC886" t="s">
        <v>119</v>
      </c>
      <c r="BD886" t="s">
        <v>100</v>
      </c>
      <c r="BE886" t="s">
        <v>74</v>
      </c>
      <c r="BF886" t="s">
        <v>101</v>
      </c>
      <c r="BI886" t="s">
        <v>72</v>
      </c>
      <c r="BJ886" t="s">
        <v>74</v>
      </c>
    </row>
    <row r="887" spans="1:62" x14ac:dyDescent="0.25">
      <c r="A887" s="5">
        <f>COUNTIF($B$1:B887,REPORTE!$C$3)</f>
        <v>1</v>
      </c>
      <c r="B887" s="3">
        <v>201459</v>
      </c>
      <c r="C887" t="s">
        <v>59</v>
      </c>
      <c r="D887" t="s">
        <v>60</v>
      </c>
      <c r="E887" t="s">
        <v>61</v>
      </c>
      <c r="F887" t="s">
        <v>1701</v>
      </c>
      <c r="G887" t="s">
        <v>4006</v>
      </c>
      <c r="H887" t="s">
        <v>120</v>
      </c>
      <c r="I887" t="s">
        <v>65</v>
      </c>
      <c r="J887" t="s">
        <v>1881</v>
      </c>
      <c r="K887" t="s">
        <v>6681</v>
      </c>
      <c r="L887" t="s">
        <v>6682</v>
      </c>
      <c r="M887" t="s">
        <v>6683</v>
      </c>
      <c r="N887" t="s">
        <v>70</v>
      </c>
      <c r="O887" t="s">
        <v>6684</v>
      </c>
      <c r="P887" t="s">
        <v>72</v>
      </c>
      <c r="Q887" t="s">
        <v>6765</v>
      </c>
      <c r="R887" t="s">
        <v>74</v>
      </c>
      <c r="S887" t="s">
        <v>75</v>
      </c>
      <c r="T887" t="s">
        <v>75</v>
      </c>
      <c r="U887" t="s">
        <v>160</v>
      </c>
      <c r="V887" t="s">
        <v>77</v>
      </c>
      <c r="W887" t="s">
        <v>6766</v>
      </c>
      <c r="X887" t="s">
        <v>181</v>
      </c>
      <c r="Y887" t="s">
        <v>143</v>
      </c>
      <c r="Z887" t="s">
        <v>81</v>
      </c>
      <c r="AA887" t="s">
        <v>82</v>
      </c>
      <c r="AD887" t="s">
        <v>83</v>
      </c>
      <c r="AE887" t="s">
        <v>84</v>
      </c>
      <c r="AF887" s="1">
        <v>36526</v>
      </c>
      <c r="AG887" s="3">
        <v>24701348</v>
      </c>
      <c r="AH887" t="s">
        <v>6767</v>
      </c>
      <c r="AI887" s="1">
        <v>24696</v>
      </c>
      <c r="AJ887" t="s">
        <v>86</v>
      </c>
      <c r="AK887" t="s">
        <v>6768</v>
      </c>
      <c r="AL887" t="s">
        <v>1403</v>
      </c>
      <c r="AM887" t="s">
        <v>6769</v>
      </c>
      <c r="AN887" t="str">
        <f t="shared" si="16"/>
        <v>PILA ZARATE CESAR</v>
      </c>
      <c r="AO887" t="s">
        <v>92</v>
      </c>
      <c r="AP887" t="s">
        <v>100</v>
      </c>
      <c r="AQ887" t="s">
        <v>119</v>
      </c>
      <c r="AR887" t="s">
        <v>92</v>
      </c>
      <c r="AS887" t="s">
        <v>101</v>
      </c>
      <c r="AT887" t="s">
        <v>100</v>
      </c>
      <c r="AU887" t="s">
        <v>100</v>
      </c>
      <c r="AV887" t="s">
        <v>119</v>
      </c>
      <c r="AW887" t="s">
        <v>95</v>
      </c>
      <c r="AX887" t="s">
        <v>96</v>
      </c>
      <c r="AZ887" t="s">
        <v>119</v>
      </c>
      <c r="BB887" t="s">
        <v>6770</v>
      </c>
      <c r="BC887" t="s">
        <v>119</v>
      </c>
      <c r="BD887" t="s">
        <v>100</v>
      </c>
      <c r="BE887" t="s">
        <v>74</v>
      </c>
      <c r="BF887" t="s">
        <v>101</v>
      </c>
      <c r="BI887" t="s">
        <v>72</v>
      </c>
      <c r="BJ887" t="s">
        <v>74</v>
      </c>
    </row>
    <row r="888" spans="1:62" x14ac:dyDescent="0.25">
      <c r="A888" s="5">
        <f>COUNTIF($B$1:B888,REPORTE!$C$3)</f>
        <v>1</v>
      </c>
      <c r="B888" s="3">
        <v>201459</v>
      </c>
      <c r="C888" t="s">
        <v>59</v>
      </c>
      <c r="D888" t="s">
        <v>60</v>
      </c>
      <c r="E888" t="s">
        <v>61</v>
      </c>
      <c r="F888" t="s">
        <v>1701</v>
      </c>
      <c r="G888" t="s">
        <v>4006</v>
      </c>
      <c r="H888" t="s">
        <v>120</v>
      </c>
      <c r="I888" t="s">
        <v>65</v>
      </c>
      <c r="J888" t="s">
        <v>1881</v>
      </c>
      <c r="K888" t="s">
        <v>6681</v>
      </c>
      <c r="L888" t="s">
        <v>6682</v>
      </c>
      <c r="M888" t="s">
        <v>6683</v>
      </c>
      <c r="N888" t="s">
        <v>70</v>
      </c>
      <c r="O888" t="s">
        <v>6684</v>
      </c>
      <c r="P888" t="s">
        <v>72</v>
      </c>
      <c r="Q888" t="s">
        <v>6771</v>
      </c>
      <c r="R888" t="s">
        <v>74</v>
      </c>
      <c r="S888" t="s">
        <v>75</v>
      </c>
      <c r="T888" t="s">
        <v>75</v>
      </c>
      <c r="U888" t="s">
        <v>160</v>
      </c>
      <c r="V888" t="s">
        <v>77</v>
      </c>
      <c r="W888" t="s">
        <v>689</v>
      </c>
      <c r="X888" t="s">
        <v>108</v>
      </c>
      <c r="Y888" t="s">
        <v>109</v>
      </c>
      <c r="Z888" t="s">
        <v>81</v>
      </c>
      <c r="AA888" t="s">
        <v>82</v>
      </c>
      <c r="AD888" t="s">
        <v>83</v>
      </c>
      <c r="AE888" t="s">
        <v>84</v>
      </c>
      <c r="AF888" s="1">
        <v>36526</v>
      </c>
      <c r="AG888" s="3">
        <v>24699305</v>
      </c>
      <c r="AH888" t="s">
        <v>6772</v>
      </c>
      <c r="AI888" s="1">
        <v>23729</v>
      </c>
      <c r="AJ888" t="s">
        <v>111</v>
      </c>
      <c r="AK888" t="s">
        <v>2216</v>
      </c>
      <c r="AL888" t="s">
        <v>4066</v>
      </c>
      <c r="AM888" t="s">
        <v>6773</v>
      </c>
      <c r="AN888" t="str">
        <f t="shared" si="16"/>
        <v>PEREZ BARRIOS TERESA ANTONIA</v>
      </c>
      <c r="AO888" t="s">
        <v>92</v>
      </c>
      <c r="AP888" t="s">
        <v>100</v>
      </c>
      <c r="AQ888" t="s">
        <v>119</v>
      </c>
      <c r="AR888" t="s">
        <v>92</v>
      </c>
      <c r="AS888" t="s">
        <v>119</v>
      </c>
      <c r="AT888" t="s">
        <v>100</v>
      </c>
      <c r="AU888" t="s">
        <v>100</v>
      </c>
      <c r="AV888" t="s">
        <v>119</v>
      </c>
      <c r="AW888" t="s">
        <v>95</v>
      </c>
      <c r="AX888" t="s">
        <v>136</v>
      </c>
      <c r="AZ888" t="s">
        <v>119</v>
      </c>
      <c r="BB888" t="s">
        <v>6774</v>
      </c>
      <c r="BC888" t="s">
        <v>119</v>
      </c>
      <c r="BD888" t="s">
        <v>100</v>
      </c>
      <c r="BE888" t="s">
        <v>74</v>
      </c>
      <c r="BF888" t="s">
        <v>101</v>
      </c>
      <c r="BI888" t="s">
        <v>72</v>
      </c>
      <c r="BJ888" t="s">
        <v>74</v>
      </c>
    </row>
    <row r="889" spans="1:62" x14ac:dyDescent="0.25">
      <c r="A889" s="5">
        <f>COUNTIF($B$1:B889,REPORTE!$C$3)</f>
        <v>1</v>
      </c>
      <c r="B889" s="3">
        <v>201459</v>
      </c>
      <c r="C889" t="s">
        <v>59</v>
      </c>
      <c r="D889" t="s">
        <v>60</v>
      </c>
      <c r="E889" t="s">
        <v>61</v>
      </c>
      <c r="F889" t="s">
        <v>1701</v>
      </c>
      <c r="G889" t="s">
        <v>4006</v>
      </c>
      <c r="H889" t="s">
        <v>120</v>
      </c>
      <c r="I889" t="s">
        <v>65</v>
      </c>
      <c r="J889" t="s">
        <v>1881</v>
      </c>
      <c r="K889" t="s">
        <v>6681</v>
      </c>
      <c r="L889" t="s">
        <v>6682</v>
      </c>
      <c r="M889" t="s">
        <v>6683</v>
      </c>
      <c r="N889" t="s">
        <v>70</v>
      </c>
      <c r="O889" t="s">
        <v>6684</v>
      </c>
      <c r="P889" t="s">
        <v>72</v>
      </c>
      <c r="Q889" t="s">
        <v>6775</v>
      </c>
      <c r="R889" t="s">
        <v>74</v>
      </c>
      <c r="S889" t="s">
        <v>75</v>
      </c>
      <c r="T889" t="s">
        <v>75</v>
      </c>
      <c r="U889" t="s">
        <v>140</v>
      </c>
      <c r="V889" t="s">
        <v>77</v>
      </c>
      <c r="W889" t="s">
        <v>6776</v>
      </c>
      <c r="X889" t="s">
        <v>407</v>
      </c>
      <c r="Y889" t="s">
        <v>408</v>
      </c>
      <c r="Z889" t="s">
        <v>81</v>
      </c>
      <c r="AA889" t="s">
        <v>82</v>
      </c>
      <c r="AD889" t="s">
        <v>83</v>
      </c>
      <c r="AE889" t="s">
        <v>84</v>
      </c>
      <c r="AF889" s="1">
        <v>39173</v>
      </c>
      <c r="AG889" s="3">
        <v>2146889</v>
      </c>
      <c r="AH889" t="s">
        <v>6777</v>
      </c>
      <c r="AI889" s="1">
        <v>25964</v>
      </c>
      <c r="AJ889" t="s">
        <v>86</v>
      </c>
      <c r="AK889" t="s">
        <v>6778</v>
      </c>
      <c r="AL889" t="s">
        <v>456</v>
      </c>
      <c r="AM889" t="s">
        <v>6779</v>
      </c>
      <c r="AN889" t="str">
        <f t="shared" si="16"/>
        <v>COYLA PUMA JULIO ALBERTO</v>
      </c>
      <c r="AO889" t="s">
        <v>166</v>
      </c>
      <c r="AP889" t="s">
        <v>100</v>
      </c>
      <c r="AQ889" t="s">
        <v>119</v>
      </c>
      <c r="AR889" t="s">
        <v>1769</v>
      </c>
      <c r="AS889" t="s">
        <v>6780</v>
      </c>
      <c r="AT889" s="1">
        <v>37063</v>
      </c>
      <c r="AU889" t="s">
        <v>100</v>
      </c>
      <c r="AV889" t="s">
        <v>119</v>
      </c>
      <c r="AW889" t="s">
        <v>95</v>
      </c>
      <c r="AX889" t="s">
        <v>96</v>
      </c>
      <c r="AZ889" t="s">
        <v>6781</v>
      </c>
      <c r="BB889" t="s">
        <v>6782</v>
      </c>
      <c r="BC889" t="s">
        <v>119</v>
      </c>
      <c r="BD889" t="s">
        <v>100</v>
      </c>
      <c r="BE889" t="s">
        <v>74</v>
      </c>
      <c r="BF889" t="s">
        <v>101</v>
      </c>
      <c r="BI889" t="s">
        <v>72</v>
      </c>
      <c r="BJ889" t="s">
        <v>74</v>
      </c>
    </row>
    <row r="890" spans="1:62" x14ac:dyDescent="0.25">
      <c r="A890" s="5">
        <f>COUNTIF($B$1:B890,REPORTE!$C$3)</f>
        <v>1</v>
      </c>
      <c r="B890" s="3">
        <v>201459</v>
      </c>
      <c r="C890" t="s">
        <v>59</v>
      </c>
      <c r="D890" t="s">
        <v>60</v>
      </c>
      <c r="E890" t="s">
        <v>61</v>
      </c>
      <c r="F890" t="s">
        <v>1701</v>
      </c>
      <c r="G890" t="s">
        <v>4006</v>
      </c>
      <c r="H890" t="s">
        <v>120</v>
      </c>
      <c r="I890" t="s">
        <v>65</v>
      </c>
      <c r="J890" t="s">
        <v>1881</v>
      </c>
      <c r="K890" t="s">
        <v>6681</v>
      </c>
      <c r="L890" t="s">
        <v>6682</v>
      </c>
      <c r="M890" t="s">
        <v>6683</v>
      </c>
      <c r="N890" t="s">
        <v>70</v>
      </c>
      <c r="O890" t="s">
        <v>6684</v>
      </c>
      <c r="P890" t="s">
        <v>72</v>
      </c>
      <c r="Q890" t="s">
        <v>6783</v>
      </c>
      <c r="R890" t="s">
        <v>74</v>
      </c>
      <c r="S890" t="s">
        <v>75</v>
      </c>
      <c r="T890" t="s">
        <v>75</v>
      </c>
      <c r="U890" t="s">
        <v>160</v>
      </c>
      <c r="V890" t="s">
        <v>141</v>
      </c>
      <c r="W890" t="s">
        <v>6784</v>
      </c>
      <c r="X890" t="s">
        <v>74</v>
      </c>
      <c r="Y890" t="s">
        <v>143</v>
      </c>
      <c r="Z890" t="s">
        <v>81</v>
      </c>
      <c r="AA890" t="s">
        <v>82</v>
      </c>
      <c r="AB890" s="1">
        <v>44986</v>
      </c>
      <c r="AC890" s="1">
        <v>45291</v>
      </c>
      <c r="AD890" t="s">
        <v>207</v>
      </c>
      <c r="AE890" t="s">
        <v>146</v>
      </c>
      <c r="AF890" t="s">
        <v>100</v>
      </c>
      <c r="AG890" s="3">
        <v>24711642</v>
      </c>
      <c r="AH890" t="s">
        <v>6785</v>
      </c>
      <c r="AI890" s="1">
        <v>27171</v>
      </c>
      <c r="AJ890" t="s">
        <v>86</v>
      </c>
      <c r="AK890" t="s">
        <v>842</v>
      </c>
      <c r="AL890" t="s">
        <v>605</v>
      </c>
      <c r="AM890" t="s">
        <v>6786</v>
      </c>
      <c r="AN890" t="str">
        <f t="shared" si="16"/>
        <v>CONDORI MAMANI LUIS MARTIN</v>
      </c>
      <c r="AO890" t="s">
        <v>90</v>
      </c>
      <c r="AP890" s="1">
        <v>2</v>
      </c>
      <c r="AQ890" t="s">
        <v>6787</v>
      </c>
      <c r="AR890" t="s">
        <v>279</v>
      </c>
      <c r="AS890" t="s">
        <v>101</v>
      </c>
      <c r="AT890" s="1">
        <v>2</v>
      </c>
      <c r="AU890" s="1">
        <v>2</v>
      </c>
      <c r="AV890" t="s">
        <v>94</v>
      </c>
      <c r="AW890" t="s">
        <v>119</v>
      </c>
      <c r="AX890" t="s">
        <v>200</v>
      </c>
      <c r="AY890" t="s">
        <v>153</v>
      </c>
      <c r="AZ890" t="s">
        <v>201</v>
      </c>
      <c r="BA890" t="s">
        <v>155</v>
      </c>
      <c r="BB890" t="s">
        <v>6788</v>
      </c>
      <c r="BC890" t="s">
        <v>6789</v>
      </c>
      <c r="BD890" s="1">
        <v>44971</v>
      </c>
      <c r="BE890" t="s">
        <v>6790</v>
      </c>
      <c r="BF890" t="s">
        <v>74</v>
      </c>
      <c r="BI890" t="s">
        <v>72</v>
      </c>
      <c r="BJ890" t="s">
        <v>74</v>
      </c>
    </row>
    <row r="891" spans="1:62" x14ac:dyDescent="0.25">
      <c r="A891" s="5">
        <f>COUNTIF($B$1:B891,REPORTE!$C$3)</f>
        <v>1</v>
      </c>
      <c r="B891" s="3">
        <v>201459</v>
      </c>
      <c r="C891" t="s">
        <v>59</v>
      </c>
      <c r="D891" t="s">
        <v>60</v>
      </c>
      <c r="E891" t="s">
        <v>61</v>
      </c>
      <c r="F891" t="s">
        <v>1701</v>
      </c>
      <c r="G891" t="s">
        <v>4006</v>
      </c>
      <c r="H891" t="s">
        <v>120</v>
      </c>
      <c r="I891" t="s">
        <v>65</v>
      </c>
      <c r="J891" t="s">
        <v>1881</v>
      </c>
      <c r="K891" t="s">
        <v>6681</v>
      </c>
      <c r="L891" t="s">
        <v>6682</v>
      </c>
      <c r="M891" t="s">
        <v>6683</v>
      </c>
      <c r="N891" t="s">
        <v>70</v>
      </c>
      <c r="O891" t="s">
        <v>6684</v>
      </c>
      <c r="P891" t="s">
        <v>72</v>
      </c>
      <c r="Q891" t="s">
        <v>6791</v>
      </c>
      <c r="R891" t="s">
        <v>74</v>
      </c>
      <c r="S891" t="s">
        <v>75</v>
      </c>
      <c r="T891" t="s">
        <v>75</v>
      </c>
      <c r="U891" t="s">
        <v>160</v>
      </c>
      <c r="V891" t="s">
        <v>77</v>
      </c>
      <c r="W891" t="s">
        <v>2336</v>
      </c>
      <c r="X891" t="s">
        <v>181</v>
      </c>
      <c r="Y891" t="s">
        <v>143</v>
      </c>
      <c r="Z891" t="s">
        <v>81</v>
      </c>
      <c r="AA891" t="s">
        <v>82</v>
      </c>
      <c r="AD891" t="s">
        <v>83</v>
      </c>
      <c r="AE891" t="s">
        <v>84</v>
      </c>
      <c r="AF891" s="1">
        <v>36526</v>
      </c>
      <c r="AG891" s="3">
        <v>2431420</v>
      </c>
      <c r="AH891" t="s">
        <v>6792</v>
      </c>
      <c r="AI891" s="1">
        <v>25580</v>
      </c>
      <c r="AJ891" t="s">
        <v>86</v>
      </c>
      <c r="AK891" t="s">
        <v>605</v>
      </c>
      <c r="AL891" t="s">
        <v>183</v>
      </c>
      <c r="AM891" t="s">
        <v>2279</v>
      </c>
      <c r="AN891" t="str">
        <f t="shared" si="16"/>
        <v>MAMANI APAZA JOSE DAVID</v>
      </c>
      <c r="AO891" t="s">
        <v>92</v>
      </c>
      <c r="AP891" t="s">
        <v>100</v>
      </c>
      <c r="AQ891" t="s">
        <v>119</v>
      </c>
      <c r="AR891" t="s">
        <v>92</v>
      </c>
      <c r="AS891" t="s">
        <v>119</v>
      </c>
      <c r="AT891" t="s">
        <v>100</v>
      </c>
      <c r="AU891" t="s">
        <v>100</v>
      </c>
      <c r="AV891" t="s">
        <v>119</v>
      </c>
      <c r="AW891" t="s">
        <v>95</v>
      </c>
      <c r="AX891" t="s">
        <v>136</v>
      </c>
      <c r="AZ891" t="s">
        <v>119</v>
      </c>
      <c r="BB891" t="s">
        <v>6793</v>
      </c>
      <c r="BC891" t="s">
        <v>119</v>
      </c>
      <c r="BD891" t="s">
        <v>100</v>
      </c>
      <c r="BE891" t="s">
        <v>74</v>
      </c>
      <c r="BF891" t="s">
        <v>101</v>
      </c>
      <c r="BI891" t="s">
        <v>72</v>
      </c>
      <c r="BJ891" t="s">
        <v>74</v>
      </c>
    </row>
    <row r="892" spans="1:62" x14ac:dyDescent="0.25">
      <c r="A892" s="5">
        <f>COUNTIF($B$1:B892,REPORTE!$C$3)</f>
        <v>1</v>
      </c>
      <c r="B892" s="3">
        <v>201459</v>
      </c>
      <c r="C892" t="s">
        <v>59</v>
      </c>
      <c r="D892" t="s">
        <v>60</v>
      </c>
      <c r="E892" t="s">
        <v>61</v>
      </c>
      <c r="F892" t="s">
        <v>1701</v>
      </c>
      <c r="G892" t="s">
        <v>4006</v>
      </c>
      <c r="H892" t="s">
        <v>120</v>
      </c>
      <c r="I892" t="s">
        <v>65</v>
      </c>
      <c r="J892" t="s">
        <v>1881</v>
      </c>
      <c r="K892" t="s">
        <v>6681</v>
      </c>
      <c r="L892" t="s">
        <v>6682</v>
      </c>
      <c r="M892" t="s">
        <v>6683</v>
      </c>
      <c r="N892" t="s">
        <v>70</v>
      </c>
      <c r="O892" t="s">
        <v>6684</v>
      </c>
      <c r="P892" t="s">
        <v>72</v>
      </c>
      <c r="Q892" t="s">
        <v>6794</v>
      </c>
      <c r="R892" t="s">
        <v>74</v>
      </c>
      <c r="S892" t="s">
        <v>75</v>
      </c>
      <c r="T892" t="s">
        <v>75</v>
      </c>
      <c r="U892" t="s">
        <v>160</v>
      </c>
      <c r="V892" t="s">
        <v>141</v>
      </c>
      <c r="W892" t="s">
        <v>6795</v>
      </c>
      <c r="X892" t="s">
        <v>74</v>
      </c>
      <c r="Y892" t="s">
        <v>143</v>
      </c>
      <c r="Z892" t="s">
        <v>81</v>
      </c>
      <c r="AA892" t="s">
        <v>82</v>
      </c>
      <c r="AB892" s="1">
        <v>44986</v>
      </c>
      <c r="AC892" s="1">
        <v>45291</v>
      </c>
      <c r="AD892" t="s">
        <v>83</v>
      </c>
      <c r="AE892" t="s">
        <v>146</v>
      </c>
      <c r="AF892" t="s">
        <v>100</v>
      </c>
      <c r="AG892" s="3">
        <v>45275674</v>
      </c>
      <c r="AH892" t="s">
        <v>6796</v>
      </c>
      <c r="AI892" s="1">
        <v>32333</v>
      </c>
      <c r="AJ892" t="s">
        <v>111</v>
      </c>
      <c r="AK892" t="s">
        <v>3142</v>
      </c>
      <c r="AL892" t="s">
        <v>6797</v>
      </c>
      <c r="AM892" t="s">
        <v>1745</v>
      </c>
      <c r="AN892" t="str">
        <f t="shared" si="16"/>
        <v>ALARCON CARREÑO VERONICA</v>
      </c>
      <c r="AO892" t="s">
        <v>90</v>
      </c>
      <c r="AP892" s="1">
        <v>2</v>
      </c>
      <c r="AQ892" t="s">
        <v>119</v>
      </c>
      <c r="AR892" t="s">
        <v>150</v>
      </c>
      <c r="AS892" t="s">
        <v>101</v>
      </c>
      <c r="AT892" s="1">
        <v>2</v>
      </c>
      <c r="AU892" s="1">
        <v>2</v>
      </c>
      <c r="AV892" t="s">
        <v>296</v>
      </c>
      <c r="AW892" t="s">
        <v>74</v>
      </c>
      <c r="AX892" t="s">
        <v>152</v>
      </c>
      <c r="AY892" t="s">
        <v>153</v>
      </c>
      <c r="AZ892" t="s">
        <v>1093</v>
      </c>
      <c r="BA892" t="s">
        <v>155</v>
      </c>
      <c r="BB892" t="s">
        <v>6798</v>
      </c>
      <c r="BC892" t="s">
        <v>6799</v>
      </c>
      <c r="BD892" s="1">
        <v>44994</v>
      </c>
      <c r="BE892" t="s">
        <v>6800</v>
      </c>
      <c r="BF892" t="s">
        <v>74</v>
      </c>
      <c r="BI892" t="s">
        <v>72</v>
      </c>
      <c r="BJ892" t="s">
        <v>74</v>
      </c>
    </row>
    <row r="893" spans="1:62" x14ac:dyDescent="0.25">
      <c r="A893" s="5">
        <f>COUNTIF($B$1:B893,REPORTE!$C$3)</f>
        <v>1</v>
      </c>
      <c r="B893" s="3">
        <v>201459</v>
      </c>
      <c r="C893" t="s">
        <v>59</v>
      </c>
      <c r="D893" t="s">
        <v>60</v>
      </c>
      <c r="E893" t="s">
        <v>61</v>
      </c>
      <c r="F893" t="s">
        <v>1701</v>
      </c>
      <c r="G893" t="s">
        <v>4006</v>
      </c>
      <c r="H893" t="s">
        <v>120</v>
      </c>
      <c r="I893" t="s">
        <v>65</v>
      </c>
      <c r="J893" t="s">
        <v>1881</v>
      </c>
      <c r="K893" t="s">
        <v>6681</v>
      </c>
      <c r="L893" t="s">
        <v>6682</v>
      </c>
      <c r="M893" t="s">
        <v>6683</v>
      </c>
      <c r="N893" t="s">
        <v>70</v>
      </c>
      <c r="O893" t="s">
        <v>6684</v>
      </c>
      <c r="P893" t="s">
        <v>72</v>
      </c>
      <c r="Q893" t="s">
        <v>6801</v>
      </c>
      <c r="R893" t="s">
        <v>74</v>
      </c>
      <c r="S893" t="s">
        <v>75</v>
      </c>
      <c r="T893" t="s">
        <v>75</v>
      </c>
      <c r="U893" t="s">
        <v>160</v>
      </c>
      <c r="V893" t="s">
        <v>77</v>
      </c>
      <c r="W893" t="s">
        <v>6802</v>
      </c>
      <c r="X893" t="s">
        <v>79</v>
      </c>
      <c r="Y893" t="s">
        <v>80</v>
      </c>
      <c r="Z893" t="s">
        <v>81</v>
      </c>
      <c r="AA893" t="s">
        <v>82</v>
      </c>
      <c r="AD893" t="s">
        <v>83</v>
      </c>
      <c r="AE893" t="s">
        <v>84</v>
      </c>
      <c r="AF893" s="1">
        <v>36526</v>
      </c>
      <c r="AG893" s="3">
        <v>24888108</v>
      </c>
      <c r="AH893" t="s">
        <v>6803</v>
      </c>
      <c r="AI893" s="1">
        <v>21877</v>
      </c>
      <c r="AJ893" t="s">
        <v>86</v>
      </c>
      <c r="AK893" t="s">
        <v>1547</v>
      </c>
      <c r="AL893" t="s">
        <v>4041</v>
      </c>
      <c r="AM893" t="s">
        <v>379</v>
      </c>
      <c r="AN893" t="str">
        <f t="shared" si="16"/>
        <v>RODRIGUEZ CORDOVA JOSE LUIS</v>
      </c>
      <c r="AO893" t="s">
        <v>92</v>
      </c>
      <c r="AP893" t="s">
        <v>100</v>
      </c>
      <c r="AQ893" t="s">
        <v>119</v>
      </c>
      <c r="AR893" t="s">
        <v>92</v>
      </c>
      <c r="AS893" t="s">
        <v>101</v>
      </c>
      <c r="AT893" t="s">
        <v>100</v>
      </c>
      <c r="AU893" t="s">
        <v>100</v>
      </c>
      <c r="AV893" t="s">
        <v>119</v>
      </c>
      <c r="AW893" t="s">
        <v>95</v>
      </c>
      <c r="AX893" t="s">
        <v>136</v>
      </c>
      <c r="AZ893" t="s">
        <v>119</v>
      </c>
      <c r="BB893" t="s">
        <v>6804</v>
      </c>
      <c r="BC893" t="s">
        <v>119</v>
      </c>
      <c r="BD893" t="s">
        <v>100</v>
      </c>
      <c r="BE893" t="s">
        <v>74</v>
      </c>
      <c r="BF893" t="s">
        <v>101</v>
      </c>
      <c r="BI893" t="s">
        <v>72</v>
      </c>
      <c r="BJ893" t="s">
        <v>74</v>
      </c>
    </row>
    <row r="894" spans="1:62" x14ac:dyDescent="0.25">
      <c r="A894" s="5">
        <f>COUNTIF($B$1:B894,REPORTE!$C$3)</f>
        <v>1</v>
      </c>
      <c r="B894" s="3">
        <v>201459</v>
      </c>
      <c r="C894" t="s">
        <v>59</v>
      </c>
      <c r="D894" t="s">
        <v>60</v>
      </c>
      <c r="E894" t="s">
        <v>61</v>
      </c>
      <c r="F894" t="s">
        <v>1701</v>
      </c>
      <c r="G894" t="s">
        <v>4006</v>
      </c>
      <c r="H894" t="s">
        <v>120</v>
      </c>
      <c r="I894" t="s">
        <v>65</v>
      </c>
      <c r="J894" t="s">
        <v>1881</v>
      </c>
      <c r="K894" t="s">
        <v>6681</v>
      </c>
      <c r="L894" t="s">
        <v>6682</v>
      </c>
      <c r="M894" t="s">
        <v>6683</v>
      </c>
      <c r="N894" t="s">
        <v>70</v>
      </c>
      <c r="O894" t="s">
        <v>6684</v>
      </c>
      <c r="P894" t="s">
        <v>72</v>
      </c>
      <c r="Q894" t="s">
        <v>6805</v>
      </c>
      <c r="R894" t="s">
        <v>74</v>
      </c>
      <c r="S894" t="s">
        <v>75</v>
      </c>
      <c r="T894" t="s">
        <v>75</v>
      </c>
      <c r="U894" t="s">
        <v>160</v>
      </c>
      <c r="V894" t="s">
        <v>77</v>
      </c>
      <c r="W894" t="s">
        <v>689</v>
      </c>
      <c r="X894" t="s">
        <v>181</v>
      </c>
      <c r="Y894" t="s">
        <v>143</v>
      </c>
      <c r="Z894" t="s">
        <v>81</v>
      </c>
      <c r="AA894" t="s">
        <v>82</v>
      </c>
      <c r="AD894" t="s">
        <v>83</v>
      </c>
      <c r="AE894" t="s">
        <v>84</v>
      </c>
      <c r="AF894" s="1">
        <v>36526</v>
      </c>
      <c r="AG894" s="3">
        <v>24665020</v>
      </c>
      <c r="AH894" t="s">
        <v>6806</v>
      </c>
      <c r="AI894" s="1">
        <v>21872</v>
      </c>
      <c r="AJ894" t="s">
        <v>111</v>
      </c>
      <c r="AK894" t="s">
        <v>1547</v>
      </c>
      <c r="AL894" t="s">
        <v>2437</v>
      </c>
      <c r="AM894" t="s">
        <v>6807</v>
      </c>
      <c r="AN894" t="str">
        <f t="shared" si="16"/>
        <v>RODRIGUEZ MOSCOSO ANA BERTHA</v>
      </c>
      <c r="AO894" t="s">
        <v>92</v>
      </c>
      <c r="AP894" t="s">
        <v>100</v>
      </c>
      <c r="AQ894" t="s">
        <v>119</v>
      </c>
      <c r="AR894" t="s">
        <v>92</v>
      </c>
      <c r="AS894" t="s">
        <v>6808</v>
      </c>
      <c r="AT894" t="s">
        <v>100</v>
      </c>
      <c r="AU894" t="s">
        <v>100</v>
      </c>
      <c r="AV894" t="s">
        <v>119</v>
      </c>
      <c r="AW894" t="s">
        <v>95</v>
      </c>
      <c r="AX894" t="s">
        <v>136</v>
      </c>
      <c r="AZ894" t="s">
        <v>119</v>
      </c>
      <c r="BB894" t="s">
        <v>6793</v>
      </c>
      <c r="BC894" t="s">
        <v>119</v>
      </c>
      <c r="BD894" t="s">
        <v>100</v>
      </c>
      <c r="BE894" t="s">
        <v>74</v>
      </c>
      <c r="BF894" t="s">
        <v>101</v>
      </c>
      <c r="BI894" t="s">
        <v>72</v>
      </c>
      <c r="BJ894" t="s">
        <v>74</v>
      </c>
    </row>
    <row r="895" spans="1:62" x14ac:dyDescent="0.25">
      <c r="A895" s="5">
        <f>COUNTIF($B$1:B895,REPORTE!$C$3)</f>
        <v>1</v>
      </c>
      <c r="B895" s="3">
        <v>201459</v>
      </c>
      <c r="C895" t="s">
        <v>59</v>
      </c>
      <c r="D895" t="s">
        <v>60</v>
      </c>
      <c r="E895" t="s">
        <v>61</v>
      </c>
      <c r="F895" t="s">
        <v>1701</v>
      </c>
      <c r="G895" t="s">
        <v>4006</v>
      </c>
      <c r="H895" t="s">
        <v>120</v>
      </c>
      <c r="I895" t="s">
        <v>65</v>
      </c>
      <c r="J895" t="s">
        <v>1881</v>
      </c>
      <c r="K895" t="s">
        <v>6681</v>
      </c>
      <c r="L895" t="s">
        <v>6682</v>
      </c>
      <c r="M895" t="s">
        <v>6683</v>
      </c>
      <c r="N895" t="s">
        <v>70</v>
      </c>
      <c r="O895" t="s">
        <v>6684</v>
      </c>
      <c r="P895" t="s">
        <v>72</v>
      </c>
      <c r="Q895" t="s">
        <v>6809</v>
      </c>
      <c r="R895" t="s">
        <v>74</v>
      </c>
      <c r="S895" t="s">
        <v>75</v>
      </c>
      <c r="T895" t="s">
        <v>75</v>
      </c>
      <c r="U895" t="s">
        <v>160</v>
      </c>
      <c r="V895" t="s">
        <v>141</v>
      </c>
      <c r="W895" t="s">
        <v>6810</v>
      </c>
      <c r="X895" t="s">
        <v>74</v>
      </c>
      <c r="Y895" t="s">
        <v>143</v>
      </c>
      <c r="Z895" t="s">
        <v>81</v>
      </c>
      <c r="AA895" t="s">
        <v>82</v>
      </c>
      <c r="AB895" s="1">
        <v>44986</v>
      </c>
      <c r="AC895" s="1">
        <v>45291</v>
      </c>
      <c r="AD895" t="s">
        <v>207</v>
      </c>
      <c r="AE895" t="s">
        <v>146</v>
      </c>
      <c r="AF895" t="s">
        <v>100</v>
      </c>
      <c r="AG895" s="3">
        <v>41851452</v>
      </c>
      <c r="AH895" t="s">
        <v>6811</v>
      </c>
      <c r="AI895" s="1">
        <v>30397</v>
      </c>
      <c r="AJ895" t="s">
        <v>86</v>
      </c>
      <c r="AK895" t="s">
        <v>6812</v>
      </c>
      <c r="AL895" t="s">
        <v>4626</v>
      </c>
      <c r="AM895" t="s">
        <v>6813</v>
      </c>
      <c r="AN895" t="str">
        <f t="shared" si="16"/>
        <v>ALANOCCA CAPATINTA CRISTIAN</v>
      </c>
      <c r="AO895" t="s">
        <v>90</v>
      </c>
      <c r="AP895" s="1">
        <v>2</v>
      </c>
      <c r="AQ895" t="s">
        <v>6814</v>
      </c>
      <c r="AR895" t="s">
        <v>279</v>
      </c>
      <c r="AS895" t="s">
        <v>101</v>
      </c>
      <c r="AT895" s="1">
        <v>2</v>
      </c>
      <c r="AU895" s="1">
        <v>2</v>
      </c>
      <c r="AV895" t="s">
        <v>94</v>
      </c>
      <c r="AW895" t="s">
        <v>119</v>
      </c>
      <c r="AX895" t="s">
        <v>200</v>
      </c>
      <c r="AY895" t="s">
        <v>153</v>
      </c>
      <c r="AZ895" t="s">
        <v>201</v>
      </c>
      <c r="BA895" t="s">
        <v>155</v>
      </c>
      <c r="BB895" t="s">
        <v>6815</v>
      </c>
      <c r="BC895" t="s">
        <v>6816</v>
      </c>
      <c r="BD895" s="1">
        <v>44971</v>
      </c>
      <c r="BE895" t="s">
        <v>6817</v>
      </c>
      <c r="BF895" t="s">
        <v>74</v>
      </c>
      <c r="BI895" t="s">
        <v>72</v>
      </c>
      <c r="BJ895" t="s">
        <v>74</v>
      </c>
    </row>
    <row r="896" spans="1:62" x14ac:dyDescent="0.25">
      <c r="A896" s="5">
        <f>COUNTIF($B$1:B896,REPORTE!$C$3)</f>
        <v>1</v>
      </c>
      <c r="B896" s="3">
        <v>201459</v>
      </c>
      <c r="C896" t="s">
        <v>59</v>
      </c>
      <c r="D896" t="s">
        <v>60</v>
      </c>
      <c r="E896" t="s">
        <v>61</v>
      </c>
      <c r="F896" t="s">
        <v>1701</v>
      </c>
      <c r="G896" t="s">
        <v>4006</v>
      </c>
      <c r="H896" t="s">
        <v>120</v>
      </c>
      <c r="I896" t="s">
        <v>65</v>
      </c>
      <c r="J896" t="s">
        <v>1881</v>
      </c>
      <c r="K896" t="s">
        <v>6681</v>
      </c>
      <c r="L896" t="s">
        <v>6682</v>
      </c>
      <c r="M896" t="s">
        <v>6683</v>
      </c>
      <c r="N896" t="s">
        <v>70</v>
      </c>
      <c r="O896" t="s">
        <v>6684</v>
      </c>
      <c r="P896" t="s">
        <v>72</v>
      </c>
      <c r="Q896" t="s">
        <v>6818</v>
      </c>
      <c r="R896" t="s">
        <v>74</v>
      </c>
      <c r="S896" t="s">
        <v>75</v>
      </c>
      <c r="T896" t="s">
        <v>75</v>
      </c>
      <c r="U896" t="s">
        <v>160</v>
      </c>
      <c r="V896" t="s">
        <v>77</v>
      </c>
      <c r="W896" t="s">
        <v>2798</v>
      </c>
      <c r="X896" t="s">
        <v>181</v>
      </c>
      <c r="Y896" t="s">
        <v>143</v>
      </c>
      <c r="Z896" t="s">
        <v>81</v>
      </c>
      <c r="AA896" t="s">
        <v>82</v>
      </c>
      <c r="AD896" t="s">
        <v>83</v>
      </c>
      <c r="AE896" t="s">
        <v>84</v>
      </c>
      <c r="AF896" s="1">
        <v>36526</v>
      </c>
      <c r="AG896" s="3">
        <v>23861388</v>
      </c>
      <c r="AH896" t="s">
        <v>6819</v>
      </c>
      <c r="AI896" s="1">
        <v>24196</v>
      </c>
      <c r="AJ896" t="s">
        <v>111</v>
      </c>
      <c r="AK896" t="s">
        <v>6820</v>
      </c>
      <c r="AL896" t="s">
        <v>369</v>
      </c>
      <c r="AM896" t="s">
        <v>6821</v>
      </c>
      <c r="AN896" t="str">
        <f t="shared" si="16"/>
        <v>CONTO APARICIO MIRTHA ELFRIDA</v>
      </c>
      <c r="AO896" t="s">
        <v>92</v>
      </c>
      <c r="AP896" t="s">
        <v>100</v>
      </c>
      <c r="AQ896" t="s">
        <v>119</v>
      </c>
      <c r="AR896" t="s">
        <v>92</v>
      </c>
      <c r="AS896" t="s">
        <v>6822</v>
      </c>
      <c r="AT896" t="s">
        <v>100</v>
      </c>
      <c r="AU896" t="s">
        <v>100</v>
      </c>
      <c r="AV896" t="s">
        <v>119</v>
      </c>
      <c r="AW896" t="s">
        <v>95</v>
      </c>
      <c r="AX896" t="s">
        <v>136</v>
      </c>
      <c r="AZ896" t="s">
        <v>119</v>
      </c>
      <c r="BB896" t="s">
        <v>6823</v>
      </c>
      <c r="BC896" t="s">
        <v>119</v>
      </c>
      <c r="BD896" t="s">
        <v>100</v>
      </c>
      <c r="BE896" t="s">
        <v>74</v>
      </c>
      <c r="BF896" t="s">
        <v>101</v>
      </c>
      <c r="BI896" t="s">
        <v>72</v>
      </c>
      <c r="BJ896" t="s">
        <v>74</v>
      </c>
    </row>
    <row r="897" spans="1:62" x14ac:dyDescent="0.25">
      <c r="A897" s="5">
        <f>COUNTIF($B$1:B897,REPORTE!$C$3)</f>
        <v>1</v>
      </c>
      <c r="B897" s="3">
        <v>201459</v>
      </c>
      <c r="C897" t="s">
        <v>59</v>
      </c>
      <c r="D897" t="s">
        <v>60</v>
      </c>
      <c r="E897" t="s">
        <v>61</v>
      </c>
      <c r="F897" t="s">
        <v>1701</v>
      </c>
      <c r="G897" t="s">
        <v>4006</v>
      </c>
      <c r="H897" t="s">
        <v>120</v>
      </c>
      <c r="I897" t="s">
        <v>65</v>
      </c>
      <c r="J897" t="s">
        <v>1881</v>
      </c>
      <c r="K897" t="s">
        <v>6681</v>
      </c>
      <c r="L897" t="s">
        <v>6682</v>
      </c>
      <c r="M897" t="s">
        <v>6683</v>
      </c>
      <c r="N897" t="s">
        <v>70</v>
      </c>
      <c r="O897" t="s">
        <v>6684</v>
      </c>
      <c r="P897" t="s">
        <v>72</v>
      </c>
      <c r="Q897" t="s">
        <v>6824</v>
      </c>
      <c r="R897" t="s">
        <v>74</v>
      </c>
      <c r="S897" t="s">
        <v>75</v>
      </c>
      <c r="T897" t="s">
        <v>75</v>
      </c>
      <c r="U897" t="s">
        <v>160</v>
      </c>
      <c r="V897" t="s">
        <v>77</v>
      </c>
      <c r="W897" t="s">
        <v>6825</v>
      </c>
      <c r="X897" t="s">
        <v>108</v>
      </c>
      <c r="Y897" t="s">
        <v>109</v>
      </c>
      <c r="Z897" t="s">
        <v>81</v>
      </c>
      <c r="AA897" t="s">
        <v>82</v>
      </c>
      <c r="AD897" t="s">
        <v>83</v>
      </c>
      <c r="AE897" t="s">
        <v>84</v>
      </c>
      <c r="AF897" s="1">
        <v>36526</v>
      </c>
      <c r="AG897" s="3">
        <v>24696722</v>
      </c>
      <c r="AH897" t="s">
        <v>6826</v>
      </c>
      <c r="AI897" s="1">
        <v>23063</v>
      </c>
      <c r="AJ897" t="s">
        <v>111</v>
      </c>
      <c r="AK897" t="s">
        <v>1976</v>
      </c>
      <c r="AL897" t="s">
        <v>605</v>
      </c>
      <c r="AM897" t="s">
        <v>6827</v>
      </c>
      <c r="AN897" t="str">
        <f t="shared" si="16"/>
        <v>BAUTISTA MAMANI CIPRIANA</v>
      </c>
      <c r="AO897" t="s">
        <v>92</v>
      </c>
      <c r="AP897" t="s">
        <v>100</v>
      </c>
      <c r="AQ897" t="s">
        <v>119</v>
      </c>
      <c r="AR897" t="s">
        <v>92</v>
      </c>
      <c r="AS897" t="s">
        <v>119</v>
      </c>
      <c r="AT897" t="s">
        <v>100</v>
      </c>
      <c r="AU897" t="s">
        <v>100</v>
      </c>
      <c r="AV897" t="s">
        <v>119</v>
      </c>
      <c r="AW897" t="s">
        <v>95</v>
      </c>
      <c r="AX897" t="s">
        <v>136</v>
      </c>
      <c r="AZ897" t="s">
        <v>119</v>
      </c>
      <c r="BB897" t="s">
        <v>6828</v>
      </c>
      <c r="BC897" t="s">
        <v>6829</v>
      </c>
      <c r="BD897" t="s">
        <v>100</v>
      </c>
      <c r="BE897" t="s">
        <v>74</v>
      </c>
      <c r="BF897" t="s">
        <v>101</v>
      </c>
      <c r="BI897" t="s">
        <v>72</v>
      </c>
      <c r="BJ897" t="s">
        <v>74</v>
      </c>
    </row>
    <row r="898" spans="1:62" x14ac:dyDescent="0.25">
      <c r="A898" s="5">
        <f>COUNTIF($B$1:B898,REPORTE!$C$3)</f>
        <v>1</v>
      </c>
      <c r="B898" s="3">
        <v>201459</v>
      </c>
      <c r="C898" t="s">
        <v>59</v>
      </c>
      <c r="D898" t="s">
        <v>60</v>
      </c>
      <c r="E898" t="s">
        <v>61</v>
      </c>
      <c r="F898" t="s">
        <v>1701</v>
      </c>
      <c r="G898" t="s">
        <v>4006</v>
      </c>
      <c r="H898" t="s">
        <v>120</v>
      </c>
      <c r="I898" t="s">
        <v>65</v>
      </c>
      <c r="J898" t="s">
        <v>1881</v>
      </c>
      <c r="K898" t="s">
        <v>6681</v>
      </c>
      <c r="L898" t="s">
        <v>6682</v>
      </c>
      <c r="M898" t="s">
        <v>6683</v>
      </c>
      <c r="N898" t="s">
        <v>70</v>
      </c>
      <c r="O898" t="s">
        <v>6684</v>
      </c>
      <c r="P898" t="s">
        <v>72</v>
      </c>
      <c r="Q898" t="s">
        <v>6830</v>
      </c>
      <c r="R898" t="s">
        <v>74</v>
      </c>
      <c r="S898" t="s">
        <v>75</v>
      </c>
      <c r="T898" t="s">
        <v>75</v>
      </c>
      <c r="U898" t="s">
        <v>160</v>
      </c>
      <c r="V898" t="s">
        <v>77</v>
      </c>
      <c r="W898" t="s">
        <v>689</v>
      </c>
      <c r="X898" t="s">
        <v>701</v>
      </c>
      <c r="Y898" t="s">
        <v>702</v>
      </c>
      <c r="Z898" t="s">
        <v>81</v>
      </c>
      <c r="AA898" t="s">
        <v>82</v>
      </c>
      <c r="AD898" t="s">
        <v>83</v>
      </c>
      <c r="AE898" t="s">
        <v>84</v>
      </c>
      <c r="AF898" s="1">
        <v>36526</v>
      </c>
      <c r="AG898" s="3">
        <v>24700632</v>
      </c>
      <c r="AH898" t="s">
        <v>6831</v>
      </c>
      <c r="AI898" s="1">
        <v>24531</v>
      </c>
      <c r="AJ898" t="s">
        <v>86</v>
      </c>
      <c r="AK898" t="s">
        <v>1366</v>
      </c>
      <c r="AL898" t="s">
        <v>6832</v>
      </c>
      <c r="AM898" t="s">
        <v>2099</v>
      </c>
      <c r="AN898" t="str">
        <f t="shared" si="16"/>
        <v>GUTIERREZ LOCUMBER TEOFILO</v>
      </c>
      <c r="AO898" t="s">
        <v>92</v>
      </c>
      <c r="AP898" t="s">
        <v>100</v>
      </c>
      <c r="AQ898" t="s">
        <v>119</v>
      </c>
      <c r="AR898" t="s">
        <v>92</v>
      </c>
      <c r="AS898" t="s">
        <v>119</v>
      </c>
      <c r="AT898" t="s">
        <v>100</v>
      </c>
      <c r="AU898" t="s">
        <v>100</v>
      </c>
      <c r="AV898" t="s">
        <v>119</v>
      </c>
      <c r="AW898" t="s">
        <v>95</v>
      </c>
      <c r="AX898" t="s">
        <v>136</v>
      </c>
      <c r="AZ898" t="s">
        <v>119</v>
      </c>
      <c r="BB898" t="s">
        <v>6833</v>
      </c>
      <c r="BC898" t="s">
        <v>119</v>
      </c>
      <c r="BD898" t="s">
        <v>100</v>
      </c>
      <c r="BE898" t="s">
        <v>74</v>
      </c>
      <c r="BF898" t="s">
        <v>101</v>
      </c>
      <c r="BI898" t="s">
        <v>72</v>
      </c>
      <c r="BJ898" t="s">
        <v>74</v>
      </c>
    </row>
    <row r="899" spans="1:62" x14ac:dyDescent="0.25">
      <c r="A899" s="5">
        <f>COUNTIF($B$1:B899,REPORTE!$C$3)</f>
        <v>1</v>
      </c>
      <c r="B899" s="3">
        <v>201459</v>
      </c>
      <c r="C899" t="s">
        <v>59</v>
      </c>
      <c r="D899" t="s">
        <v>60</v>
      </c>
      <c r="E899" t="s">
        <v>61</v>
      </c>
      <c r="F899" t="s">
        <v>1701</v>
      </c>
      <c r="G899" t="s">
        <v>4006</v>
      </c>
      <c r="H899" t="s">
        <v>120</v>
      </c>
      <c r="I899" t="s">
        <v>65</v>
      </c>
      <c r="J899" t="s">
        <v>1881</v>
      </c>
      <c r="K899" t="s">
        <v>6681</v>
      </c>
      <c r="L899" t="s">
        <v>6682</v>
      </c>
      <c r="M899" t="s">
        <v>6683</v>
      </c>
      <c r="N899" t="s">
        <v>70</v>
      </c>
      <c r="O899" t="s">
        <v>6684</v>
      </c>
      <c r="P899" t="s">
        <v>72</v>
      </c>
      <c r="Q899" t="s">
        <v>6834</v>
      </c>
      <c r="R899" t="s">
        <v>74</v>
      </c>
      <c r="S899" t="s">
        <v>75</v>
      </c>
      <c r="T899" t="s">
        <v>75</v>
      </c>
      <c r="U899" t="s">
        <v>160</v>
      </c>
      <c r="V899" t="s">
        <v>77</v>
      </c>
      <c r="W899" t="s">
        <v>6835</v>
      </c>
      <c r="X899" t="s">
        <v>181</v>
      </c>
      <c r="Y899" t="s">
        <v>143</v>
      </c>
      <c r="Z899" t="s">
        <v>81</v>
      </c>
      <c r="AA899" t="s">
        <v>82</v>
      </c>
      <c r="AD899" t="s">
        <v>83</v>
      </c>
      <c r="AE899" t="s">
        <v>84</v>
      </c>
      <c r="AF899" s="1">
        <v>36526</v>
      </c>
      <c r="AG899" s="3">
        <v>24666768</v>
      </c>
      <c r="AH899" t="s">
        <v>6836</v>
      </c>
      <c r="AI899" s="1">
        <v>23808</v>
      </c>
      <c r="AJ899" t="s">
        <v>111</v>
      </c>
      <c r="AK899" t="s">
        <v>5419</v>
      </c>
      <c r="AL899" t="s">
        <v>3194</v>
      </c>
      <c r="AM899" t="s">
        <v>844</v>
      </c>
      <c r="AN899" t="str">
        <f t="shared" si="16"/>
        <v>MADUEÑO MONTUFAR LUZ MARINA</v>
      </c>
      <c r="AO899" t="s">
        <v>92</v>
      </c>
      <c r="AP899" t="s">
        <v>100</v>
      </c>
      <c r="AQ899" t="s">
        <v>119</v>
      </c>
      <c r="AR899" t="s">
        <v>92</v>
      </c>
      <c r="AS899" t="s">
        <v>101</v>
      </c>
      <c r="AT899" t="s">
        <v>100</v>
      </c>
      <c r="AU899" t="s">
        <v>100</v>
      </c>
      <c r="AV899" t="s">
        <v>119</v>
      </c>
      <c r="AW899" t="s">
        <v>95</v>
      </c>
      <c r="AX899" t="s">
        <v>136</v>
      </c>
      <c r="AZ899" t="s">
        <v>119</v>
      </c>
      <c r="BB899" t="s">
        <v>6837</v>
      </c>
      <c r="BC899" t="s">
        <v>6838</v>
      </c>
      <c r="BD899" t="s">
        <v>100</v>
      </c>
      <c r="BE899" t="s">
        <v>74</v>
      </c>
      <c r="BF899" t="s">
        <v>101</v>
      </c>
      <c r="BI899" t="s">
        <v>72</v>
      </c>
      <c r="BJ899" t="s">
        <v>74</v>
      </c>
    </row>
    <row r="900" spans="1:62" x14ac:dyDescent="0.25">
      <c r="A900" s="5">
        <f>COUNTIF($B$1:B900,REPORTE!$C$3)</f>
        <v>1</v>
      </c>
      <c r="B900" s="3">
        <v>201459</v>
      </c>
      <c r="C900" t="s">
        <v>59</v>
      </c>
      <c r="D900" t="s">
        <v>60</v>
      </c>
      <c r="E900" t="s">
        <v>61</v>
      </c>
      <c r="F900" t="s">
        <v>1701</v>
      </c>
      <c r="G900" t="s">
        <v>4006</v>
      </c>
      <c r="H900" t="s">
        <v>120</v>
      </c>
      <c r="I900" t="s">
        <v>65</v>
      </c>
      <c r="J900" t="s">
        <v>1881</v>
      </c>
      <c r="K900" t="s">
        <v>6681</v>
      </c>
      <c r="L900" t="s">
        <v>6682</v>
      </c>
      <c r="M900" t="s">
        <v>6683</v>
      </c>
      <c r="N900" t="s">
        <v>70</v>
      </c>
      <c r="O900" t="s">
        <v>6684</v>
      </c>
      <c r="P900" t="s">
        <v>72</v>
      </c>
      <c r="Q900" t="s">
        <v>6839</v>
      </c>
      <c r="R900" t="s">
        <v>74</v>
      </c>
      <c r="S900" t="s">
        <v>75</v>
      </c>
      <c r="T900" t="s">
        <v>75</v>
      </c>
      <c r="U900" t="s">
        <v>160</v>
      </c>
      <c r="V900" t="s">
        <v>77</v>
      </c>
      <c r="W900" t="s">
        <v>6840</v>
      </c>
      <c r="X900" t="s">
        <v>108</v>
      </c>
      <c r="Y900" t="s">
        <v>109</v>
      </c>
      <c r="Z900" t="s">
        <v>81</v>
      </c>
      <c r="AA900" t="s">
        <v>82</v>
      </c>
      <c r="AD900" t="s">
        <v>83</v>
      </c>
      <c r="AE900" t="s">
        <v>84</v>
      </c>
      <c r="AF900" s="1">
        <v>40241</v>
      </c>
      <c r="AG900" s="3">
        <v>24713288</v>
      </c>
      <c r="AH900" t="s">
        <v>6841</v>
      </c>
      <c r="AI900" s="1">
        <v>27665</v>
      </c>
      <c r="AJ900" t="s">
        <v>111</v>
      </c>
      <c r="AK900" t="s">
        <v>842</v>
      </c>
      <c r="AL900" t="s">
        <v>6842</v>
      </c>
      <c r="AM900" t="s">
        <v>2404</v>
      </c>
      <c r="AN900" t="str">
        <f t="shared" si="16"/>
        <v>CONDORI JARMACTA NORMA</v>
      </c>
      <c r="AO900" t="s">
        <v>90</v>
      </c>
      <c r="AP900" t="s">
        <v>100</v>
      </c>
      <c r="AQ900" t="s">
        <v>119</v>
      </c>
      <c r="AR900" t="s">
        <v>92</v>
      </c>
      <c r="AS900" t="s">
        <v>101</v>
      </c>
      <c r="AT900" t="s">
        <v>100</v>
      </c>
      <c r="AU900" t="s">
        <v>100</v>
      </c>
      <c r="AV900" t="s">
        <v>119</v>
      </c>
      <c r="AW900" t="s">
        <v>95</v>
      </c>
      <c r="AX900" t="s">
        <v>96</v>
      </c>
      <c r="AZ900" t="s">
        <v>6843</v>
      </c>
      <c r="BB900" t="s">
        <v>6844</v>
      </c>
      <c r="BC900" t="s">
        <v>119</v>
      </c>
      <c r="BD900" t="s">
        <v>100</v>
      </c>
      <c r="BE900" t="s">
        <v>74</v>
      </c>
      <c r="BF900" t="s">
        <v>101</v>
      </c>
      <c r="BI900" t="s">
        <v>72</v>
      </c>
      <c r="BJ900" t="s">
        <v>74</v>
      </c>
    </row>
    <row r="901" spans="1:62" x14ac:dyDescent="0.25">
      <c r="A901" s="5">
        <f>COUNTIF($B$1:B901,REPORTE!$C$3)</f>
        <v>1</v>
      </c>
      <c r="B901" s="3">
        <v>201459</v>
      </c>
      <c r="C901" t="s">
        <v>59</v>
      </c>
      <c r="D901" t="s">
        <v>60</v>
      </c>
      <c r="E901" t="s">
        <v>61</v>
      </c>
      <c r="F901" t="s">
        <v>1701</v>
      </c>
      <c r="G901" t="s">
        <v>4006</v>
      </c>
      <c r="H901" t="s">
        <v>120</v>
      </c>
      <c r="I901" t="s">
        <v>65</v>
      </c>
      <c r="J901" t="s">
        <v>1881</v>
      </c>
      <c r="K901" t="s">
        <v>6681</v>
      </c>
      <c r="L901" t="s">
        <v>6682</v>
      </c>
      <c r="M901" t="s">
        <v>6683</v>
      </c>
      <c r="N901" t="s">
        <v>70</v>
      </c>
      <c r="O901" t="s">
        <v>6684</v>
      </c>
      <c r="P901" t="s">
        <v>72</v>
      </c>
      <c r="Q901" t="s">
        <v>6845</v>
      </c>
      <c r="R901" t="s">
        <v>74</v>
      </c>
      <c r="S901" t="s">
        <v>75</v>
      </c>
      <c r="T901" t="s">
        <v>75</v>
      </c>
      <c r="U901" t="s">
        <v>160</v>
      </c>
      <c r="V901" t="s">
        <v>77</v>
      </c>
      <c r="W901" t="s">
        <v>4323</v>
      </c>
      <c r="X901" t="s">
        <v>108</v>
      </c>
      <c r="Y901" t="s">
        <v>109</v>
      </c>
      <c r="Z901" t="s">
        <v>81</v>
      </c>
      <c r="AA901" t="s">
        <v>82</v>
      </c>
      <c r="AD901" t="s">
        <v>83</v>
      </c>
      <c r="AE901" t="s">
        <v>84</v>
      </c>
      <c r="AF901" s="1">
        <v>36526</v>
      </c>
      <c r="AG901" s="3">
        <v>24677929</v>
      </c>
      <c r="AH901" t="s">
        <v>6846</v>
      </c>
      <c r="AI901" s="1">
        <v>24403</v>
      </c>
      <c r="AJ901" t="s">
        <v>111</v>
      </c>
      <c r="AK901" t="s">
        <v>2814</v>
      </c>
      <c r="AL901" t="s">
        <v>148</v>
      </c>
      <c r="AM901" t="s">
        <v>6847</v>
      </c>
      <c r="AN901" t="str">
        <f t="shared" si="16"/>
        <v>ROMAN CABALLERO MARISOL ANA</v>
      </c>
      <c r="AO901" t="s">
        <v>92</v>
      </c>
      <c r="AP901" t="s">
        <v>100</v>
      </c>
      <c r="AQ901" t="s">
        <v>119</v>
      </c>
      <c r="AR901" t="s">
        <v>92</v>
      </c>
      <c r="AS901" t="s">
        <v>6848</v>
      </c>
      <c r="AT901" t="s">
        <v>100</v>
      </c>
      <c r="AU901" t="s">
        <v>100</v>
      </c>
      <c r="AV901" t="s">
        <v>119</v>
      </c>
      <c r="AW901" t="s">
        <v>95</v>
      </c>
      <c r="AX901" t="s">
        <v>136</v>
      </c>
      <c r="AZ901" t="s">
        <v>119</v>
      </c>
      <c r="BB901" t="s">
        <v>6849</v>
      </c>
      <c r="BC901" t="s">
        <v>119</v>
      </c>
      <c r="BD901" t="s">
        <v>100</v>
      </c>
      <c r="BE901" t="s">
        <v>74</v>
      </c>
      <c r="BF901" t="s">
        <v>101</v>
      </c>
      <c r="BI901" t="s">
        <v>72</v>
      </c>
      <c r="BJ901" t="s">
        <v>74</v>
      </c>
    </row>
    <row r="902" spans="1:62" x14ac:dyDescent="0.25">
      <c r="A902" s="5">
        <f>COUNTIF($B$1:B902,REPORTE!$C$3)</f>
        <v>1</v>
      </c>
      <c r="B902" s="3">
        <v>201459</v>
      </c>
      <c r="C902" t="s">
        <v>59</v>
      </c>
      <c r="D902" t="s">
        <v>60</v>
      </c>
      <c r="E902" t="s">
        <v>61</v>
      </c>
      <c r="F902" t="s">
        <v>1701</v>
      </c>
      <c r="G902" t="s">
        <v>4006</v>
      </c>
      <c r="H902" t="s">
        <v>120</v>
      </c>
      <c r="I902" t="s">
        <v>65</v>
      </c>
      <c r="J902" t="s">
        <v>1881</v>
      </c>
      <c r="K902" t="s">
        <v>6681</v>
      </c>
      <c r="L902" t="s">
        <v>6682</v>
      </c>
      <c r="M902" t="s">
        <v>6683</v>
      </c>
      <c r="N902" t="s">
        <v>70</v>
      </c>
      <c r="O902" t="s">
        <v>6684</v>
      </c>
      <c r="P902" t="s">
        <v>72</v>
      </c>
      <c r="Q902" t="s">
        <v>6850</v>
      </c>
      <c r="R902" t="s">
        <v>74</v>
      </c>
      <c r="S902" t="s">
        <v>75</v>
      </c>
      <c r="T902" t="s">
        <v>75</v>
      </c>
      <c r="U902" t="s">
        <v>160</v>
      </c>
      <c r="V902" t="s">
        <v>77</v>
      </c>
      <c r="W902" t="s">
        <v>6851</v>
      </c>
      <c r="X902" t="s">
        <v>181</v>
      </c>
      <c r="Y902" t="s">
        <v>143</v>
      </c>
      <c r="Z902" t="s">
        <v>81</v>
      </c>
      <c r="AA902" t="s">
        <v>82</v>
      </c>
      <c r="AD902" t="s">
        <v>83</v>
      </c>
      <c r="AE902" t="s">
        <v>84</v>
      </c>
      <c r="AF902" s="1">
        <v>36526</v>
      </c>
      <c r="AG902" s="3">
        <v>24703978</v>
      </c>
      <c r="AH902" t="s">
        <v>6852</v>
      </c>
      <c r="AI902" s="1">
        <v>25768</v>
      </c>
      <c r="AJ902" t="s">
        <v>111</v>
      </c>
      <c r="AK902" t="s">
        <v>6853</v>
      </c>
      <c r="AL902" t="s">
        <v>4431</v>
      </c>
      <c r="AM902" t="s">
        <v>3307</v>
      </c>
      <c r="AN902" t="str">
        <f t="shared" si="16"/>
        <v>HOLGADO TITO JUSTA</v>
      </c>
      <c r="AO902" t="s">
        <v>92</v>
      </c>
      <c r="AP902" t="s">
        <v>100</v>
      </c>
      <c r="AQ902" t="s">
        <v>119</v>
      </c>
      <c r="AR902" t="s">
        <v>92</v>
      </c>
      <c r="AS902" t="s">
        <v>6854</v>
      </c>
      <c r="AT902" t="s">
        <v>100</v>
      </c>
      <c r="AU902" t="s">
        <v>100</v>
      </c>
      <c r="AV902" t="s">
        <v>119</v>
      </c>
      <c r="AW902" t="s">
        <v>95</v>
      </c>
      <c r="AX902" t="s">
        <v>136</v>
      </c>
      <c r="AZ902" t="s">
        <v>119</v>
      </c>
      <c r="BB902" t="s">
        <v>6855</v>
      </c>
      <c r="BC902" t="s">
        <v>6856</v>
      </c>
      <c r="BD902" t="s">
        <v>100</v>
      </c>
      <c r="BE902" t="s">
        <v>74</v>
      </c>
      <c r="BF902" t="s">
        <v>101</v>
      </c>
      <c r="BI902" t="s">
        <v>72</v>
      </c>
      <c r="BJ902" t="s">
        <v>74</v>
      </c>
    </row>
    <row r="903" spans="1:62" x14ac:dyDescent="0.25">
      <c r="A903" s="5">
        <f>COUNTIF($B$1:B903,REPORTE!$C$3)</f>
        <v>1</v>
      </c>
      <c r="B903" s="3">
        <v>201459</v>
      </c>
      <c r="C903" t="s">
        <v>59</v>
      </c>
      <c r="D903" t="s">
        <v>60</v>
      </c>
      <c r="E903" t="s">
        <v>61</v>
      </c>
      <c r="F903" t="s">
        <v>1701</v>
      </c>
      <c r="G903" t="s">
        <v>4006</v>
      </c>
      <c r="H903" t="s">
        <v>120</v>
      </c>
      <c r="I903" t="s">
        <v>65</v>
      </c>
      <c r="J903" t="s">
        <v>1881</v>
      </c>
      <c r="K903" t="s">
        <v>6681</v>
      </c>
      <c r="L903" t="s">
        <v>6682</v>
      </c>
      <c r="M903" t="s">
        <v>6683</v>
      </c>
      <c r="N903" t="s">
        <v>70</v>
      </c>
      <c r="O903" t="s">
        <v>6684</v>
      </c>
      <c r="P903" t="s">
        <v>72</v>
      </c>
      <c r="Q903" t="s">
        <v>6857</v>
      </c>
      <c r="R903" t="s">
        <v>74</v>
      </c>
      <c r="S903" t="s">
        <v>75</v>
      </c>
      <c r="T903" t="s">
        <v>75</v>
      </c>
      <c r="U903" t="s">
        <v>160</v>
      </c>
      <c r="V903" t="s">
        <v>77</v>
      </c>
      <c r="W903" t="s">
        <v>689</v>
      </c>
      <c r="X903" t="s">
        <v>181</v>
      </c>
      <c r="Y903" t="s">
        <v>143</v>
      </c>
      <c r="Z903" t="s">
        <v>81</v>
      </c>
      <c r="AA903" t="s">
        <v>82</v>
      </c>
      <c r="AD903" t="s">
        <v>83</v>
      </c>
      <c r="AE903" t="s">
        <v>84</v>
      </c>
      <c r="AF903" s="1">
        <v>36526</v>
      </c>
      <c r="AG903" s="3">
        <v>24675703</v>
      </c>
      <c r="AH903" t="s">
        <v>6858</v>
      </c>
      <c r="AI903" s="1">
        <v>22722</v>
      </c>
      <c r="AJ903" t="s">
        <v>111</v>
      </c>
      <c r="AK903" t="s">
        <v>3205</v>
      </c>
      <c r="AL903" t="s">
        <v>1068</v>
      </c>
      <c r="AM903" t="s">
        <v>6859</v>
      </c>
      <c r="AN903" t="str">
        <f t="shared" si="16"/>
        <v>DURAN AGUILAR MIRIAN</v>
      </c>
      <c r="AO903" t="s">
        <v>92</v>
      </c>
      <c r="AP903" t="s">
        <v>100</v>
      </c>
      <c r="AQ903" t="s">
        <v>119</v>
      </c>
      <c r="AR903" t="s">
        <v>92</v>
      </c>
      <c r="AS903" t="s">
        <v>6860</v>
      </c>
      <c r="AT903" t="s">
        <v>100</v>
      </c>
      <c r="AU903" t="s">
        <v>100</v>
      </c>
      <c r="AV903" t="s">
        <v>119</v>
      </c>
      <c r="AW903" t="s">
        <v>95</v>
      </c>
      <c r="AX903" t="s">
        <v>136</v>
      </c>
      <c r="AZ903" t="s">
        <v>119</v>
      </c>
      <c r="BB903" t="s">
        <v>6861</v>
      </c>
      <c r="BC903" t="s">
        <v>6862</v>
      </c>
      <c r="BD903" t="s">
        <v>100</v>
      </c>
      <c r="BE903" t="s">
        <v>74</v>
      </c>
      <c r="BF903" t="s">
        <v>101</v>
      </c>
      <c r="BI903" t="s">
        <v>72</v>
      </c>
      <c r="BJ903" t="s">
        <v>74</v>
      </c>
    </row>
    <row r="904" spans="1:62" x14ac:dyDescent="0.25">
      <c r="A904" s="5">
        <f>COUNTIF($B$1:B904,REPORTE!$C$3)</f>
        <v>1</v>
      </c>
      <c r="B904" s="3">
        <v>201459</v>
      </c>
      <c r="C904" t="s">
        <v>59</v>
      </c>
      <c r="D904" t="s">
        <v>60</v>
      </c>
      <c r="E904" t="s">
        <v>61</v>
      </c>
      <c r="F904" t="s">
        <v>1701</v>
      </c>
      <c r="G904" t="s">
        <v>4006</v>
      </c>
      <c r="H904" t="s">
        <v>120</v>
      </c>
      <c r="I904" t="s">
        <v>65</v>
      </c>
      <c r="J904" t="s">
        <v>1881</v>
      </c>
      <c r="K904" t="s">
        <v>6681</v>
      </c>
      <c r="L904" t="s">
        <v>6682</v>
      </c>
      <c r="M904" t="s">
        <v>6683</v>
      </c>
      <c r="N904" t="s">
        <v>70</v>
      </c>
      <c r="O904" t="s">
        <v>6684</v>
      </c>
      <c r="P904" t="s">
        <v>72</v>
      </c>
      <c r="Q904" t="s">
        <v>6863</v>
      </c>
      <c r="R904" t="s">
        <v>74</v>
      </c>
      <c r="S904" t="s">
        <v>75</v>
      </c>
      <c r="T904" t="s">
        <v>75</v>
      </c>
      <c r="U904" t="s">
        <v>160</v>
      </c>
      <c r="V904" t="s">
        <v>77</v>
      </c>
      <c r="W904" t="s">
        <v>6864</v>
      </c>
      <c r="X904" t="s">
        <v>108</v>
      </c>
      <c r="Y904" t="s">
        <v>109</v>
      </c>
      <c r="Z904" t="s">
        <v>81</v>
      </c>
      <c r="AA904" t="s">
        <v>82</v>
      </c>
      <c r="AD904" t="s">
        <v>83</v>
      </c>
      <c r="AE904" t="s">
        <v>84</v>
      </c>
      <c r="AF904" s="1">
        <v>23475</v>
      </c>
      <c r="AG904" s="3">
        <v>24663623</v>
      </c>
      <c r="AH904" t="s">
        <v>6865</v>
      </c>
      <c r="AI904" s="1">
        <v>23475</v>
      </c>
      <c r="AJ904" t="s">
        <v>86</v>
      </c>
      <c r="AK904" t="s">
        <v>2077</v>
      </c>
      <c r="AL904" t="s">
        <v>1674</v>
      </c>
      <c r="AM904" t="s">
        <v>2710</v>
      </c>
      <c r="AN904" t="str">
        <f t="shared" si="16"/>
        <v>LOPE HERRERA DIONICIO</v>
      </c>
      <c r="AO904" t="s">
        <v>90</v>
      </c>
      <c r="AP904" s="1">
        <v>2</v>
      </c>
      <c r="AQ904" t="s">
        <v>6866</v>
      </c>
      <c r="AR904" t="s">
        <v>92</v>
      </c>
      <c r="AS904" t="s">
        <v>101</v>
      </c>
      <c r="AT904" s="1">
        <v>2</v>
      </c>
      <c r="AU904" s="1">
        <v>2</v>
      </c>
      <c r="AV904" t="s">
        <v>94</v>
      </c>
      <c r="AW904" t="s">
        <v>95</v>
      </c>
      <c r="AX904" t="s">
        <v>96</v>
      </c>
      <c r="AZ904" t="s">
        <v>6867</v>
      </c>
      <c r="BB904" t="s">
        <v>6793</v>
      </c>
      <c r="BC904" t="s">
        <v>119</v>
      </c>
      <c r="BD904" t="s">
        <v>100</v>
      </c>
      <c r="BE904" t="s">
        <v>74</v>
      </c>
      <c r="BF904" t="s">
        <v>101</v>
      </c>
      <c r="BI904" t="s">
        <v>72</v>
      </c>
      <c r="BJ904" t="s">
        <v>74</v>
      </c>
    </row>
    <row r="905" spans="1:62" x14ac:dyDescent="0.25">
      <c r="A905" s="5">
        <f>COUNTIF($B$1:B905,REPORTE!$C$3)</f>
        <v>1</v>
      </c>
      <c r="B905" s="3">
        <v>201459</v>
      </c>
      <c r="C905" t="s">
        <v>59</v>
      </c>
      <c r="D905" t="s">
        <v>60</v>
      </c>
      <c r="E905" t="s">
        <v>61</v>
      </c>
      <c r="F905" t="s">
        <v>1701</v>
      </c>
      <c r="G905" t="s">
        <v>4006</v>
      </c>
      <c r="H905" t="s">
        <v>120</v>
      </c>
      <c r="I905" t="s">
        <v>65</v>
      </c>
      <c r="J905" t="s">
        <v>1881</v>
      </c>
      <c r="K905" t="s">
        <v>6681</v>
      </c>
      <c r="L905" t="s">
        <v>6682</v>
      </c>
      <c r="M905" t="s">
        <v>6683</v>
      </c>
      <c r="N905" t="s">
        <v>70</v>
      </c>
      <c r="O905" t="s">
        <v>6684</v>
      </c>
      <c r="P905" t="s">
        <v>72</v>
      </c>
      <c r="Q905" t="s">
        <v>6868</v>
      </c>
      <c r="R905" t="s">
        <v>74</v>
      </c>
      <c r="S905" t="s">
        <v>75</v>
      </c>
      <c r="T905" t="s">
        <v>75</v>
      </c>
      <c r="U905" t="s">
        <v>160</v>
      </c>
      <c r="V905" t="s">
        <v>77</v>
      </c>
      <c r="W905" t="s">
        <v>6869</v>
      </c>
      <c r="X905" t="s">
        <v>181</v>
      </c>
      <c r="Y905" t="s">
        <v>143</v>
      </c>
      <c r="Z905" t="s">
        <v>81</v>
      </c>
      <c r="AA905" t="s">
        <v>82</v>
      </c>
      <c r="AD905" t="s">
        <v>83</v>
      </c>
      <c r="AE905" t="s">
        <v>84</v>
      </c>
      <c r="AF905" s="1">
        <v>41334</v>
      </c>
      <c r="AG905" s="3">
        <v>24691863</v>
      </c>
      <c r="AH905" t="s">
        <v>6870</v>
      </c>
      <c r="AI905" s="1">
        <v>24350</v>
      </c>
      <c r="AJ905" t="s">
        <v>86</v>
      </c>
      <c r="AK905" t="s">
        <v>582</v>
      </c>
      <c r="AL905" t="s">
        <v>378</v>
      </c>
      <c r="AM905" t="s">
        <v>1212</v>
      </c>
      <c r="AN905" t="str">
        <f t="shared" si="16"/>
        <v>SURCO CCORIMANYA AMERICO</v>
      </c>
      <c r="AO905" t="s">
        <v>90</v>
      </c>
      <c r="AP905" s="1">
        <v>36526</v>
      </c>
      <c r="AQ905" t="s">
        <v>101</v>
      </c>
      <c r="AR905" t="s">
        <v>92</v>
      </c>
      <c r="AS905" t="s">
        <v>101</v>
      </c>
      <c r="AT905" s="1">
        <v>36526</v>
      </c>
      <c r="AU905" s="1">
        <v>36526</v>
      </c>
      <c r="AV905" t="s">
        <v>101</v>
      </c>
      <c r="AW905" t="s">
        <v>95</v>
      </c>
      <c r="AX905" t="s">
        <v>96</v>
      </c>
      <c r="AZ905" t="s">
        <v>6871</v>
      </c>
      <c r="BB905" t="s">
        <v>6872</v>
      </c>
      <c r="BC905" t="s">
        <v>119</v>
      </c>
      <c r="BD905" t="s">
        <v>100</v>
      </c>
      <c r="BE905" t="s">
        <v>74</v>
      </c>
      <c r="BF905" t="s">
        <v>101</v>
      </c>
      <c r="BI905" t="s">
        <v>72</v>
      </c>
      <c r="BJ905" t="s">
        <v>74</v>
      </c>
    </row>
    <row r="906" spans="1:62" x14ac:dyDescent="0.25">
      <c r="A906" s="5">
        <f>COUNTIF($B$1:B906,REPORTE!$C$3)</f>
        <v>1</v>
      </c>
      <c r="B906" s="3">
        <v>201459</v>
      </c>
      <c r="C906" t="s">
        <v>59</v>
      </c>
      <c r="D906" t="s">
        <v>60</v>
      </c>
      <c r="E906" t="s">
        <v>61</v>
      </c>
      <c r="F906" t="s">
        <v>1701</v>
      </c>
      <c r="G906" t="s">
        <v>4006</v>
      </c>
      <c r="H906" t="s">
        <v>120</v>
      </c>
      <c r="I906" t="s">
        <v>65</v>
      </c>
      <c r="J906" t="s">
        <v>1881</v>
      </c>
      <c r="K906" t="s">
        <v>6681</v>
      </c>
      <c r="L906" t="s">
        <v>6682</v>
      </c>
      <c r="M906" t="s">
        <v>6683</v>
      </c>
      <c r="N906" t="s">
        <v>70</v>
      </c>
      <c r="O906" t="s">
        <v>6684</v>
      </c>
      <c r="P906" t="s">
        <v>72</v>
      </c>
      <c r="Q906" t="s">
        <v>6873</v>
      </c>
      <c r="R906" t="s">
        <v>74</v>
      </c>
      <c r="S906" t="s">
        <v>75</v>
      </c>
      <c r="T906" t="s">
        <v>75</v>
      </c>
      <c r="U906" t="s">
        <v>160</v>
      </c>
      <c r="V906" t="s">
        <v>77</v>
      </c>
      <c r="W906" t="s">
        <v>6874</v>
      </c>
      <c r="X906" t="s">
        <v>407</v>
      </c>
      <c r="Y906" t="s">
        <v>408</v>
      </c>
      <c r="Z906" t="s">
        <v>81</v>
      </c>
      <c r="AA906" t="s">
        <v>82</v>
      </c>
      <c r="AD906" t="s">
        <v>83</v>
      </c>
      <c r="AE906" t="s">
        <v>84</v>
      </c>
      <c r="AF906" s="1">
        <v>36526</v>
      </c>
      <c r="AG906" s="3">
        <v>24710646</v>
      </c>
      <c r="AH906" t="s">
        <v>6875</v>
      </c>
      <c r="AI906" s="1">
        <v>23901</v>
      </c>
      <c r="AJ906" t="s">
        <v>86</v>
      </c>
      <c r="AK906" t="s">
        <v>657</v>
      </c>
      <c r="AL906" t="s">
        <v>842</v>
      </c>
      <c r="AM906" t="s">
        <v>6876</v>
      </c>
      <c r="AN906" t="str">
        <f t="shared" si="16"/>
        <v>CUYO CONDORI SAUL SATURNINO</v>
      </c>
      <c r="AO906" t="s">
        <v>92</v>
      </c>
      <c r="AP906" t="s">
        <v>100</v>
      </c>
      <c r="AQ906" t="s">
        <v>119</v>
      </c>
      <c r="AR906" t="s">
        <v>92</v>
      </c>
      <c r="AS906" t="s">
        <v>6877</v>
      </c>
      <c r="AT906" t="s">
        <v>100</v>
      </c>
      <c r="AU906" t="s">
        <v>100</v>
      </c>
      <c r="AV906" t="s">
        <v>119</v>
      </c>
      <c r="AW906" t="s">
        <v>95</v>
      </c>
      <c r="AX906" t="s">
        <v>136</v>
      </c>
      <c r="AZ906" t="s">
        <v>119</v>
      </c>
      <c r="BB906" t="s">
        <v>6878</v>
      </c>
      <c r="BC906" t="s">
        <v>119</v>
      </c>
      <c r="BD906" t="s">
        <v>100</v>
      </c>
      <c r="BE906" t="s">
        <v>74</v>
      </c>
      <c r="BF906" t="s">
        <v>101</v>
      </c>
      <c r="BI906" t="s">
        <v>72</v>
      </c>
      <c r="BJ906" t="s">
        <v>74</v>
      </c>
    </row>
    <row r="907" spans="1:62" x14ac:dyDescent="0.25">
      <c r="A907" s="5">
        <f>COUNTIF($B$1:B907,REPORTE!$C$3)</f>
        <v>1</v>
      </c>
      <c r="B907" s="3">
        <v>201459</v>
      </c>
      <c r="C907" t="s">
        <v>59</v>
      </c>
      <c r="D907" t="s">
        <v>60</v>
      </c>
      <c r="E907" t="s">
        <v>61</v>
      </c>
      <c r="F907" t="s">
        <v>1701</v>
      </c>
      <c r="G907" t="s">
        <v>4006</v>
      </c>
      <c r="H907" t="s">
        <v>120</v>
      </c>
      <c r="I907" t="s">
        <v>65</v>
      </c>
      <c r="J907" t="s">
        <v>1881</v>
      </c>
      <c r="K907" t="s">
        <v>6681</v>
      </c>
      <c r="L907" t="s">
        <v>6682</v>
      </c>
      <c r="M907" t="s">
        <v>6683</v>
      </c>
      <c r="N907" t="s">
        <v>70</v>
      </c>
      <c r="O907" t="s">
        <v>6684</v>
      </c>
      <c r="P907" t="s">
        <v>72</v>
      </c>
      <c r="Q907" t="s">
        <v>6879</v>
      </c>
      <c r="R907" t="s">
        <v>74</v>
      </c>
      <c r="S907" t="s">
        <v>75</v>
      </c>
      <c r="T907" t="s">
        <v>75</v>
      </c>
      <c r="U907" t="s">
        <v>160</v>
      </c>
      <c r="V907" t="s">
        <v>77</v>
      </c>
      <c r="W907" t="s">
        <v>689</v>
      </c>
      <c r="X907" t="s">
        <v>79</v>
      </c>
      <c r="Y907" t="s">
        <v>80</v>
      </c>
      <c r="Z907" t="s">
        <v>81</v>
      </c>
      <c r="AA907" t="s">
        <v>82</v>
      </c>
      <c r="AD907" t="s">
        <v>83</v>
      </c>
      <c r="AE907" t="s">
        <v>84</v>
      </c>
      <c r="AF907" s="1">
        <v>36526</v>
      </c>
      <c r="AG907" s="3">
        <v>24675176</v>
      </c>
      <c r="AH907" t="s">
        <v>6880</v>
      </c>
      <c r="AI907" s="1">
        <v>23503</v>
      </c>
      <c r="AJ907" t="s">
        <v>111</v>
      </c>
      <c r="AK907" t="s">
        <v>2018</v>
      </c>
      <c r="AL907" t="s">
        <v>6342</v>
      </c>
      <c r="AM907" t="s">
        <v>6881</v>
      </c>
      <c r="AN907" t="str">
        <f t="shared" si="16"/>
        <v>FLOREZ DIANDERAS SOLEDAD YRMA</v>
      </c>
      <c r="AO907" t="s">
        <v>92</v>
      </c>
      <c r="AP907" t="s">
        <v>100</v>
      </c>
      <c r="AQ907" t="s">
        <v>119</v>
      </c>
      <c r="AR907" t="s">
        <v>92</v>
      </c>
      <c r="AS907" t="s">
        <v>119</v>
      </c>
      <c r="AT907" t="s">
        <v>100</v>
      </c>
      <c r="AU907" t="s">
        <v>100</v>
      </c>
      <c r="AV907" t="s">
        <v>119</v>
      </c>
      <c r="AW907" t="s">
        <v>95</v>
      </c>
      <c r="AX907" t="s">
        <v>136</v>
      </c>
      <c r="AZ907" t="s">
        <v>119</v>
      </c>
      <c r="BB907" t="s">
        <v>6882</v>
      </c>
      <c r="BC907" t="s">
        <v>119</v>
      </c>
      <c r="BD907" t="s">
        <v>100</v>
      </c>
      <c r="BE907" t="s">
        <v>74</v>
      </c>
      <c r="BF907" t="s">
        <v>101</v>
      </c>
      <c r="BI907" t="s">
        <v>72</v>
      </c>
      <c r="BJ907" t="s">
        <v>74</v>
      </c>
    </row>
    <row r="908" spans="1:62" x14ac:dyDescent="0.25">
      <c r="A908" s="5">
        <f>COUNTIF($B$1:B908,REPORTE!$C$3)</f>
        <v>1</v>
      </c>
      <c r="B908" s="3">
        <v>201459</v>
      </c>
      <c r="C908" t="s">
        <v>59</v>
      </c>
      <c r="D908" t="s">
        <v>60</v>
      </c>
      <c r="E908" t="s">
        <v>61</v>
      </c>
      <c r="F908" t="s">
        <v>1701</v>
      </c>
      <c r="G908" t="s">
        <v>4006</v>
      </c>
      <c r="H908" t="s">
        <v>120</v>
      </c>
      <c r="I908" t="s">
        <v>65</v>
      </c>
      <c r="J908" t="s">
        <v>1881</v>
      </c>
      <c r="K908" t="s">
        <v>6681</v>
      </c>
      <c r="L908" t="s">
        <v>6682</v>
      </c>
      <c r="M908" t="s">
        <v>6683</v>
      </c>
      <c r="N908" t="s">
        <v>70</v>
      </c>
      <c r="O908" t="s">
        <v>6684</v>
      </c>
      <c r="P908" t="s">
        <v>72</v>
      </c>
      <c r="Q908" t="s">
        <v>6883</v>
      </c>
      <c r="R908" t="s">
        <v>74</v>
      </c>
      <c r="S908" t="s">
        <v>75</v>
      </c>
      <c r="T908" t="s">
        <v>75</v>
      </c>
      <c r="U908" t="s">
        <v>160</v>
      </c>
      <c r="V908" t="s">
        <v>141</v>
      </c>
      <c r="W908" t="s">
        <v>6884</v>
      </c>
      <c r="X908" t="s">
        <v>74</v>
      </c>
      <c r="Y908" t="s">
        <v>143</v>
      </c>
      <c r="Z908" t="s">
        <v>81</v>
      </c>
      <c r="AA908" t="s">
        <v>82</v>
      </c>
      <c r="AB908" s="1">
        <v>44986</v>
      </c>
      <c r="AC908" s="1">
        <v>45291</v>
      </c>
      <c r="AD908" t="s">
        <v>83</v>
      </c>
      <c r="AE908" t="s">
        <v>146</v>
      </c>
      <c r="AF908" t="s">
        <v>100</v>
      </c>
      <c r="AG908" s="3">
        <v>43964420</v>
      </c>
      <c r="AH908" t="s">
        <v>6885</v>
      </c>
      <c r="AI908" s="1">
        <v>31737</v>
      </c>
      <c r="AJ908" t="s">
        <v>86</v>
      </c>
      <c r="AK908" t="s">
        <v>605</v>
      </c>
      <c r="AL908" t="s">
        <v>264</v>
      </c>
      <c r="AM908" t="s">
        <v>2175</v>
      </c>
      <c r="AN908" t="str">
        <f t="shared" si="16"/>
        <v>MAMANI QUISPE RICHAR</v>
      </c>
      <c r="AO908" t="s">
        <v>166</v>
      </c>
      <c r="AP908" s="1">
        <v>41515</v>
      </c>
      <c r="AQ908" t="s">
        <v>6886</v>
      </c>
      <c r="AR908" t="s">
        <v>279</v>
      </c>
      <c r="AS908" t="s">
        <v>6887</v>
      </c>
      <c r="AT908" s="1">
        <v>41515</v>
      </c>
      <c r="AU908" s="1">
        <v>41515</v>
      </c>
      <c r="AV908" t="s">
        <v>94</v>
      </c>
      <c r="AW908" t="s">
        <v>101</v>
      </c>
      <c r="AX908" t="s">
        <v>152</v>
      </c>
      <c r="AY908" t="s">
        <v>153</v>
      </c>
      <c r="AZ908" t="s">
        <v>350</v>
      </c>
      <c r="BA908" t="s">
        <v>155</v>
      </c>
      <c r="BB908" t="s">
        <v>6888</v>
      </c>
      <c r="BC908" t="s">
        <v>6889</v>
      </c>
      <c r="BD908" s="1">
        <v>44985</v>
      </c>
      <c r="BE908" t="s">
        <v>6890</v>
      </c>
      <c r="BF908" t="s">
        <v>74</v>
      </c>
      <c r="BI908" t="s">
        <v>72</v>
      </c>
      <c r="BJ908" t="s">
        <v>74</v>
      </c>
    </row>
    <row r="909" spans="1:62" x14ac:dyDescent="0.25">
      <c r="A909" s="5">
        <f>COUNTIF($B$1:B909,REPORTE!$C$3)</f>
        <v>1</v>
      </c>
      <c r="B909" s="3">
        <v>201459</v>
      </c>
      <c r="C909" t="s">
        <v>59</v>
      </c>
      <c r="D909" t="s">
        <v>60</v>
      </c>
      <c r="E909" t="s">
        <v>61</v>
      </c>
      <c r="F909" t="s">
        <v>1701</v>
      </c>
      <c r="G909" t="s">
        <v>4006</v>
      </c>
      <c r="H909" t="s">
        <v>120</v>
      </c>
      <c r="I909" t="s">
        <v>65</v>
      </c>
      <c r="J909" t="s">
        <v>1881</v>
      </c>
      <c r="K909" t="s">
        <v>6681</v>
      </c>
      <c r="L909" t="s">
        <v>6682</v>
      </c>
      <c r="M909" t="s">
        <v>6683</v>
      </c>
      <c r="N909" t="s">
        <v>70</v>
      </c>
      <c r="O909" t="s">
        <v>6684</v>
      </c>
      <c r="P909" t="s">
        <v>72</v>
      </c>
      <c r="Q909" t="s">
        <v>6891</v>
      </c>
      <c r="R909" t="s">
        <v>74</v>
      </c>
      <c r="S909" t="s">
        <v>75</v>
      </c>
      <c r="T909" t="s">
        <v>75</v>
      </c>
      <c r="U909" t="s">
        <v>160</v>
      </c>
      <c r="V909" t="s">
        <v>77</v>
      </c>
      <c r="W909" t="s">
        <v>689</v>
      </c>
      <c r="X909" t="s">
        <v>181</v>
      </c>
      <c r="Y909" t="s">
        <v>143</v>
      </c>
      <c r="Z909" t="s">
        <v>81</v>
      </c>
      <c r="AA909" t="s">
        <v>82</v>
      </c>
      <c r="AD909" t="s">
        <v>83</v>
      </c>
      <c r="AE909" t="s">
        <v>84</v>
      </c>
      <c r="AF909" s="1">
        <v>36526</v>
      </c>
      <c r="AG909" s="3">
        <v>24676364</v>
      </c>
      <c r="AH909" t="s">
        <v>6892</v>
      </c>
      <c r="AI909" s="1">
        <v>22344</v>
      </c>
      <c r="AJ909" t="s">
        <v>111</v>
      </c>
      <c r="AK909" t="s">
        <v>1547</v>
      </c>
      <c r="AL909" t="s">
        <v>582</v>
      </c>
      <c r="AM909" t="s">
        <v>6893</v>
      </c>
      <c r="AN909" t="str">
        <f t="shared" si="16"/>
        <v>RODRIGUEZ SURCO MARIA HAYDEE</v>
      </c>
      <c r="AO909" t="s">
        <v>92</v>
      </c>
      <c r="AP909" t="s">
        <v>100</v>
      </c>
      <c r="AQ909" t="s">
        <v>119</v>
      </c>
      <c r="AR909" t="s">
        <v>92</v>
      </c>
      <c r="AS909" t="s">
        <v>119</v>
      </c>
      <c r="AT909" t="s">
        <v>100</v>
      </c>
      <c r="AU909" t="s">
        <v>100</v>
      </c>
      <c r="AV909" t="s">
        <v>119</v>
      </c>
      <c r="AW909" t="s">
        <v>95</v>
      </c>
      <c r="AX909" t="s">
        <v>136</v>
      </c>
      <c r="AZ909" t="s">
        <v>119</v>
      </c>
      <c r="BB909" t="s">
        <v>6894</v>
      </c>
      <c r="BC909" t="s">
        <v>6895</v>
      </c>
      <c r="BD909" t="s">
        <v>100</v>
      </c>
      <c r="BE909" t="s">
        <v>74</v>
      </c>
      <c r="BF909" t="s">
        <v>101</v>
      </c>
      <c r="BI909" t="s">
        <v>72</v>
      </c>
      <c r="BJ909" t="s">
        <v>74</v>
      </c>
    </row>
    <row r="910" spans="1:62" x14ac:dyDescent="0.25">
      <c r="A910" s="5">
        <f>COUNTIF($B$1:B910,REPORTE!$C$3)</f>
        <v>1</v>
      </c>
      <c r="B910" s="3">
        <v>201459</v>
      </c>
      <c r="C910" t="s">
        <v>59</v>
      </c>
      <c r="D910" t="s">
        <v>60</v>
      </c>
      <c r="E910" t="s">
        <v>61</v>
      </c>
      <c r="F910" t="s">
        <v>1701</v>
      </c>
      <c r="G910" t="s">
        <v>4006</v>
      </c>
      <c r="H910" t="s">
        <v>120</v>
      </c>
      <c r="I910" t="s">
        <v>65</v>
      </c>
      <c r="J910" t="s">
        <v>1881</v>
      </c>
      <c r="K910" t="s">
        <v>6681</v>
      </c>
      <c r="L910" t="s">
        <v>6682</v>
      </c>
      <c r="M910" t="s">
        <v>6683</v>
      </c>
      <c r="N910" t="s">
        <v>70</v>
      </c>
      <c r="O910" t="s">
        <v>6684</v>
      </c>
      <c r="P910" t="s">
        <v>72</v>
      </c>
      <c r="Q910" t="s">
        <v>6896</v>
      </c>
      <c r="R910" t="s">
        <v>74</v>
      </c>
      <c r="S910" t="s">
        <v>75</v>
      </c>
      <c r="T910" t="s">
        <v>75</v>
      </c>
      <c r="U910" t="s">
        <v>160</v>
      </c>
      <c r="V910" t="s">
        <v>77</v>
      </c>
      <c r="W910" t="s">
        <v>6897</v>
      </c>
      <c r="X910" t="s">
        <v>181</v>
      </c>
      <c r="Y910" t="s">
        <v>143</v>
      </c>
      <c r="Z910" t="s">
        <v>81</v>
      </c>
      <c r="AA910" t="s">
        <v>82</v>
      </c>
      <c r="AD910" t="s">
        <v>83</v>
      </c>
      <c r="AE910" t="s">
        <v>84</v>
      </c>
      <c r="AF910" s="1">
        <v>40665</v>
      </c>
      <c r="AG910" s="3">
        <v>23880897</v>
      </c>
      <c r="AH910" t="s">
        <v>6898</v>
      </c>
      <c r="AI910" s="1">
        <v>24370</v>
      </c>
      <c r="AJ910" t="s">
        <v>86</v>
      </c>
      <c r="AK910" t="s">
        <v>1195</v>
      </c>
      <c r="AL910" t="s">
        <v>3693</v>
      </c>
      <c r="AM910" t="s">
        <v>185</v>
      </c>
      <c r="AN910" t="str">
        <f t="shared" si="16"/>
        <v>COLQUE CORNEJO ROGER</v>
      </c>
      <c r="AO910" t="s">
        <v>90</v>
      </c>
      <c r="AP910" s="1">
        <v>36526</v>
      </c>
      <c r="AQ910" t="s">
        <v>119</v>
      </c>
      <c r="AR910" t="s">
        <v>92</v>
      </c>
      <c r="AS910" t="s">
        <v>101</v>
      </c>
      <c r="AT910" s="1">
        <v>36526</v>
      </c>
      <c r="AU910" s="1">
        <v>36526</v>
      </c>
      <c r="AV910" t="s">
        <v>94</v>
      </c>
      <c r="AW910" t="s">
        <v>95</v>
      </c>
      <c r="AX910" t="s">
        <v>96</v>
      </c>
      <c r="AZ910" t="s">
        <v>6899</v>
      </c>
      <c r="BB910" t="s">
        <v>6900</v>
      </c>
      <c r="BC910" t="s">
        <v>6901</v>
      </c>
      <c r="BD910" t="s">
        <v>100</v>
      </c>
      <c r="BE910" t="s">
        <v>74</v>
      </c>
      <c r="BF910" t="s">
        <v>101</v>
      </c>
      <c r="BI910" t="s">
        <v>72</v>
      </c>
      <c r="BJ910" t="s">
        <v>74</v>
      </c>
    </row>
    <row r="911" spans="1:62" x14ac:dyDescent="0.25">
      <c r="A911" s="5">
        <f>COUNTIF($B$1:B911,REPORTE!$C$3)</f>
        <v>1</v>
      </c>
      <c r="B911" s="3">
        <v>201459</v>
      </c>
      <c r="C911" t="s">
        <v>59</v>
      </c>
      <c r="D911" t="s">
        <v>60</v>
      </c>
      <c r="E911" t="s">
        <v>61</v>
      </c>
      <c r="F911" t="s">
        <v>1701</v>
      </c>
      <c r="G911" t="s">
        <v>4006</v>
      </c>
      <c r="H911" t="s">
        <v>120</v>
      </c>
      <c r="I911" t="s">
        <v>65</v>
      </c>
      <c r="J911" t="s">
        <v>1881</v>
      </c>
      <c r="K911" t="s">
        <v>6681</v>
      </c>
      <c r="L911" t="s">
        <v>6682</v>
      </c>
      <c r="M911" t="s">
        <v>6683</v>
      </c>
      <c r="N911" t="s">
        <v>70</v>
      </c>
      <c r="O911" t="s">
        <v>6684</v>
      </c>
      <c r="P911" t="s">
        <v>72</v>
      </c>
      <c r="Q911" t="s">
        <v>6902</v>
      </c>
      <c r="R911" t="s">
        <v>74</v>
      </c>
      <c r="S911" t="s">
        <v>75</v>
      </c>
      <c r="T911" t="s">
        <v>75</v>
      </c>
      <c r="U911" t="s">
        <v>160</v>
      </c>
      <c r="V911" t="s">
        <v>77</v>
      </c>
      <c r="W911" t="s">
        <v>689</v>
      </c>
      <c r="X911" t="s">
        <v>79</v>
      </c>
      <c r="Y911" t="s">
        <v>80</v>
      </c>
      <c r="Z911" t="s">
        <v>81</v>
      </c>
      <c r="AA911" t="s">
        <v>82</v>
      </c>
      <c r="AD911" t="s">
        <v>83</v>
      </c>
      <c r="AE911" t="s">
        <v>84</v>
      </c>
      <c r="AF911" s="1">
        <v>36526</v>
      </c>
      <c r="AG911" s="3">
        <v>24702117</v>
      </c>
      <c r="AH911" t="s">
        <v>6903</v>
      </c>
      <c r="AI911" s="1">
        <v>22989</v>
      </c>
      <c r="AJ911" t="s">
        <v>111</v>
      </c>
      <c r="AK911" t="s">
        <v>6464</v>
      </c>
      <c r="AL911" t="s">
        <v>4470</v>
      </c>
      <c r="AM911" t="s">
        <v>6904</v>
      </c>
      <c r="AN911" t="str">
        <f t="shared" ref="AN911:AN930" si="17">CONCATENATE(AK911," ",AL911," ",AM911)</f>
        <v>SUAREZ FARFAN ELIZABETH LEOCADIA</v>
      </c>
      <c r="AO911" t="s">
        <v>92</v>
      </c>
      <c r="AP911" t="s">
        <v>100</v>
      </c>
      <c r="AQ911" t="s">
        <v>119</v>
      </c>
      <c r="AR911" t="s">
        <v>92</v>
      </c>
      <c r="AS911" t="s">
        <v>6905</v>
      </c>
      <c r="AT911" t="s">
        <v>100</v>
      </c>
      <c r="AU911" t="s">
        <v>100</v>
      </c>
      <c r="AV911" t="s">
        <v>119</v>
      </c>
      <c r="AW911" t="s">
        <v>95</v>
      </c>
      <c r="AX911" t="s">
        <v>136</v>
      </c>
      <c r="AZ911" t="s">
        <v>119</v>
      </c>
      <c r="BB911" t="s">
        <v>6906</v>
      </c>
      <c r="BC911" t="s">
        <v>6907</v>
      </c>
      <c r="BD911" t="s">
        <v>100</v>
      </c>
      <c r="BE911" t="s">
        <v>74</v>
      </c>
      <c r="BF911" t="s">
        <v>101</v>
      </c>
      <c r="BI911" t="s">
        <v>72</v>
      </c>
      <c r="BJ911" t="s">
        <v>74</v>
      </c>
    </row>
    <row r="912" spans="1:62" x14ac:dyDescent="0.25">
      <c r="A912" s="5">
        <f>COUNTIF($B$1:B912,REPORTE!$C$3)</f>
        <v>1</v>
      </c>
      <c r="B912" s="3">
        <v>201459</v>
      </c>
      <c r="C912" t="s">
        <v>59</v>
      </c>
      <c r="D912" t="s">
        <v>60</v>
      </c>
      <c r="E912" t="s">
        <v>61</v>
      </c>
      <c r="F912" t="s">
        <v>1701</v>
      </c>
      <c r="G912" t="s">
        <v>4006</v>
      </c>
      <c r="H912" t="s">
        <v>120</v>
      </c>
      <c r="I912" t="s">
        <v>65</v>
      </c>
      <c r="J912" t="s">
        <v>1881</v>
      </c>
      <c r="K912" t="s">
        <v>6681</v>
      </c>
      <c r="L912" t="s">
        <v>6682</v>
      </c>
      <c r="M912" t="s">
        <v>6683</v>
      </c>
      <c r="N912" t="s">
        <v>70</v>
      </c>
      <c r="O912" t="s">
        <v>6684</v>
      </c>
      <c r="P912" t="s">
        <v>72</v>
      </c>
      <c r="Q912" t="s">
        <v>6908</v>
      </c>
      <c r="R912" t="s">
        <v>74</v>
      </c>
      <c r="S912" t="s">
        <v>75</v>
      </c>
      <c r="T912" t="s">
        <v>75</v>
      </c>
      <c r="U912" t="s">
        <v>160</v>
      </c>
      <c r="V912" t="s">
        <v>77</v>
      </c>
      <c r="W912" t="s">
        <v>6909</v>
      </c>
      <c r="X912" t="s">
        <v>181</v>
      </c>
      <c r="Y912" t="s">
        <v>143</v>
      </c>
      <c r="Z912" t="s">
        <v>81</v>
      </c>
      <c r="AA912" t="s">
        <v>82</v>
      </c>
      <c r="AD912" t="s">
        <v>83</v>
      </c>
      <c r="AE912" t="s">
        <v>84</v>
      </c>
      <c r="AF912" s="1">
        <v>36526</v>
      </c>
      <c r="AG912" s="3">
        <v>24665566</v>
      </c>
      <c r="AH912" t="s">
        <v>6910</v>
      </c>
      <c r="AI912" s="1">
        <v>22211</v>
      </c>
      <c r="AJ912" t="s">
        <v>111</v>
      </c>
      <c r="AK912" t="s">
        <v>6911</v>
      </c>
      <c r="AL912" t="s">
        <v>6912</v>
      </c>
      <c r="AM912" t="s">
        <v>1859</v>
      </c>
      <c r="AN912" t="str">
        <f t="shared" si="17"/>
        <v>CAÑIHUA URQUIZO LUISA</v>
      </c>
      <c r="AO912" t="s">
        <v>92</v>
      </c>
      <c r="AP912" t="s">
        <v>100</v>
      </c>
      <c r="AQ912" t="s">
        <v>119</v>
      </c>
      <c r="AR912" t="s">
        <v>92</v>
      </c>
      <c r="AS912" t="s">
        <v>101</v>
      </c>
      <c r="AT912" t="s">
        <v>100</v>
      </c>
      <c r="AU912" t="s">
        <v>100</v>
      </c>
      <c r="AV912" t="s">
        <v>119</v>
      </c>
      <c r="AW912" t="s">
        <v>95</v>
      </c>
      <c r="AX912" t="s">
        <v>136</v>
      </c>
      <c r="AZ912" t="s">
        <v>119</v>
      </c>
      <c r="BB912" t="s">
        <v>6913</v>
      </c>
      <c r="BC912" t="s">
        <v>119</v>
      </c>
      <c r="BD912" t="s">
        <v>100</v>
      </c>
      <c r="BE912" t="s">
        <v>74</v>
      </c>
      <c r="BF912" t="s">
        <v>101</v>
      </c>
      <c r="BI912" t="s">
        <v>72</v>
      </c>
      <c r="BJ912" t="s">
        <v>74</v>
      </c>
    </row>
    <row r="913" spans="1:62" x14ac:dyDescent="0.25">
      <c r="A913" s="5">
        <f>COUNTIF($B$1:B913,REPORTE!$C$3)</f>
        <v>1</v>
      </c>
      <c r="B913" s="3">
        <v>201459</v>
      </c>
      <c r="C913" t="s">
        <v>59</v>
      </c>
      <c r="D913" t="s">
        <v>60</v>
      </c>
      <c r="E913" t="s">
        <v>61</v>
      </c>
      <c r="F913" t="s">
        <v>1701</v>
      </c>
      <c r="G913" t="s">
        <v>4006</v>
      </c>
      <c r="H913" t="s">
        <v>120</v>
      </c>
      <c r="I913" t="s">
        <v>65</v>
      </c>
      <c r="J913" t="s">
        <v>1881</v>
      </c>
      <c r="K913" t="s">
        <v>6681</v>
      </c>
      <c r="L913" t="s">
        <v>6682</v>
      </c>
      <c r="M913" t="s">
        <v>6683</v>
      </c>
      <c r="N913" t="s">
        <v>70</v>
      </c>
      <c r="O913" t="s">
        <v>6684</v>
      </c>
      <c r="P913" t="s">
        <v>72</v>
      </c>
      <c r="Q913" t="s">
        <v>6914</v>
      </c>
      <c r="R913" t="s">
        <v>74</v>
      </c>
      <c r="S913" t="s">
        <v>75</v>
      </c>
      <c r="T913" t="s">
        <v>75</v>
      </c>
      <c r="U913" t="s">
        <v>160</v>
      </c>
      <c r="V913" t="s">
        <v>77</v>
      </c>
      <c r="W913" t="s">
        <v>2336</v>
      </c>
      <c r="X913" t="s">
        <v>108</v>
      </c>
      <c r="Y913" t="s">
        <v>109</v>
      </c>
      <c r="Z913" t="s">
        <v>81</v>
      </c>
      <c r="AA913" t="s">
        <v>82</v>
      </c>
      <c r="AD913" t="s">
        <v>83</v>
      </c>
      <c r="AE913" t="s">
        <v>84</v>
      </c>
      <c r="AF913" s="1">
        <v>36526</v>
      </c>
      <c r="AG913" s="3">
        <v>24712525</v>
      </c>
      <c r="AH913" t="s">
        <v>6915</v>
      </c>
      <c r="AI913" s="1">
        <v>25126</v>
      </c>
      <c r="AJ913" t="s">
        <v>111</v>
      </c>
      <c r="AK913" t="s">
        <v>4585</v>
      </c>
      <c r="AL913" t="s">
        <v>806</v>
      </c>
      <c r="AM913" t="s">
        <v>6916</v>
      </c>
      <c r="AN913" t="str">
        <f t="shared" si="17"/>
        <v>SILVA CHAMPI MIRTHA</v>
      </c>
      <c r="AO913" t="s">
        <v>92</v>
      </c>
      <c r="AP913" t="s">
        <v>100</v>
      </c>
      <c r="AQ913" t="s">
        <v>119</v>
      </c>
      <c r="AR913" t="s">
        <v>92</v>
      </c>
      <c r="AS913" t="s">
        <v>6917</v>
      </c>
      <c r="AT913" t="s">
        <v>100</v>
      </c>
      <c r="AU913" t="s">
        <v>100</v>
      </c>
      <c r="AV913" t="s">
        <v>119</v>
      </c>
      <c r="AW913" t="s">
        <v>95</v>
      </c>
      <c r="AX913" t="s">
        <v>136</v>
      </c>
      <c r="AZ913" t="s">
        <v>119</v>
      </c>
      <c r="BB913" t="s">
        <v>6918</v>
      </c>
      <c r="BC913" t="s">
        <v>119</v>
      </c>
      <c r="BD913" t="s">
        <v>100</v>
      </c>
      <c r="BE913" t="s">
        <v>74</v>
      </c>
      <c r="BF913" t="s">
        <v>101</v>
      </c>
      <c r="BI913" t="s">
        <v>72</v>
      </c>
      <c r="BJ913" t="s">
        <v>74</v>
      </c>
    </row>
    <row r="914" spans="1:62" x14ac:dyDescent="0.25">
      <c r="A914" s="5">
        <f>COUNTIF($B$1:B914,REPORTE!$C$3)</f>
        <v>1</v>
      </c>
      <c r="B914" s="3">
        <v>201459</v>
      </c>
      <c r="C914" t="s">
        <v>59</v>
      </c>
      <c r="D914" t="s">
        <v>60</v>
      </c>
      <c r="E914" t="s">
        <v>61</v>
      </c>
      <c r="F914" t="s">
        <v>1701</v>
      </c>
      <c r="G914" t="s">
        <v>4006</v>
      </c>
      <c r="H914" t="s">
        <v>120</v>
      </c>
      <c r="I914" t="s">
        <v>65</v>
      </c>
      <c r="J914" t="s">
        <v>1881</v>
      </c>
      <c r="K914" t="s">
        <v>6681</v>
      </c>
      <c r="L914" t="s">
        <v>6682</v>
      </c>
      <c r="M914" t="s">
        <v>6683</v>
      </c>
      <c r="N914" t="s">
        <v>70</v>
      </c>
      <c r="O914" t="s">
        <v>6684</v>
      </c>
      <c r="P914" t="s">
        <v>72</v>
      </c>
      <c r="Q914" t="s">
        <v>6919</v>
      </c>
      <c r="R914" t="s">
        <v>74</v>
      </c>
      <c r="S914" t="s">
        <v>75</v>
      </c>
      <c r="T914" t="s">
        <v>75</v>
      </c>
      <c r="U914" t="s">
        <v>160</v>
      </c>
      <c r="V914" t="s">
        <v>77</v>
      </c>
      <c r="W914" t="s">
        <v>6920</v>
      </c>
      <c r="X914" t="s">
        <v>181</v>
      </c>
      <c r="Y914" t="s">
        <v>143</v>
      </c>
      <c r="Z914" t="s">
        <v>81</v>
      </c>
      <c r="AA914" t="s">
        <v>82</v>
      </c>
      <c r="AD914" t="s">
        <v>83</v>
      </c>
      <c r="AE914" t="s">
        <v>84</v>
      </c>
      <c r="AF914" s="1">
        <v>36526</v>
      </c>
      <c r="AG914" s="3">
        <v>24662742</v>
      </c>
      <c r="AH914" t="s">
        <v>6921</v>
      </c>
      <c r="AI914" s="1">
        <v>22830</v>
      </c>
      <c r="AJ914" t="s">
        <v>86</v>
      </c>
      <c r="AK914" t="s">
        <v>370</v>
      </c>
      <c r="AL914" t="s">
        <v>605</v>
      </c>
      <c r="AM914" t="s">
        <v>6922</v>
      </c>
      <c r="AN914" t="str">
        <f t="shared" si="17"/>
        <v>TTITO MAMANI LAURENCIO</v>
      </c>
      <c r="AO914" t="s">
        <v>92</v>
      </c>
      <c r="AP914" t="s">
        <v>100</v>
      </c>
      <c r="AQ914" t="s">
        <v>119</v>
      </c>
      <c r="AR914" t="s">
        <v>92</v>
      </c>
      <c r="AS914" t="s">
        <v>6923</v>
      </c>
      <c r="AT914" t="s">
        <v>100</v>
      </c>
      <c r="AU914" t="s">
        <v>100</v>
      </c>
      <c r="AV914" t="s">
        <v>119</v>
      </c>
      <c r="AW914" t="s">
        <v>95</v>
      </c>
      <c r="AX914" t="s">
        <v>136</v>
      </c>
      <c r="AZ914" t="s">
        <v>119</v>
      </c>
      <c r="BB914" t="s">
        <v>6924</v>
      </c>
      <c r="BC914" t="s">
        <v>119</v>
      </c>
      <c r="BD914" t="s">
        <v>100</v>
      </c>
      <c r="BE914" t="s">
        <v>74</v>
      </c>
      <c r="BF914" t="s">
        <v>101</v>
      </c>
      <c r="BI914" t="s">
        <v>72</v>
      </c>
      <c r="BJ914" t="s">
        <v>74</v>
      </c>
    </row>
    <row r="915" spans="1:62" x14ac:dyDescent="0.25">
      <c r="A915" s="5">
        <f>COUNTIF($B$1:B915,REPORTE!$C$3)</f>
        <v>1</v>
      </c>
      <c r="B915" s="3">
        <v>201459</v>
      </c>
      <c r="C915" t="s">
        <v>59</v>
      </c>
      <c r="D915" t="s">
        <v>60</v>
      </c>
      <c r="E915" t="s">
        <v>61</v>
      </c>
      <c r="F915" t="s">
        <v>1701</v>
      </c>
      <c r="G915" t="s">
        <v>4006</v>
      </c>
      <c r="H915" t="s">
        <v>120</v>
      </c>
      <c r="I915" t="s">
        <v>65</v>
      </c>
      <c r="J915" t="s">
        <v>1881</v>
      </c>
      <c r="K915" t="s">
        <v>6681</v>
      </c>
      <c r="L915" t="s">
        <v>6682</v>
      </c>
      <c r="M915" t="s">
        <v>6683</v>
      </c>
      <c r="N915" t="s">
        <v>70</v>
      </c>
      <c r="O915" t="s">
        <v>6684</v>
      </c>
      <c r="P915" t="s">
        <v>72</v>
      </c>
      <c r="Q915" t="s">
        <v>6925</v>
      </c>
      <c r="R915" t="s">
        <v>74</v>
      </c>
      <c r="S915" t="s">
        <v>75</v>
      </c>
      <c r="T915" t="s">
        <v>75</v>
      </c>
      <c r="U915" t="s">
        <v>522</v>
      </c>
      <c r="V915" t="s">
        <v>77</v>
      </c>
      <c r="W915" t="s">
        <v>6926</v>
      </c>
      <c r="X915" t="s">
        <v>181</v>
      </c>
      <c r="Y915" t="s">
        <v>143</v>
      </c>
      <c r="Z915" t="s">
        <v>81</v>
      </c>
      <c r="AA915" t="s">
        <v>82</v>
      </c>
      <c r="AD915" t="s">
        <v>83</v>
      </c>
      <c r="AE915" t="s">
        <v>84</v>
      </c>
      <c r="AF915" s="1">
        <v>42430</v>
      </c>
      <c r="AG915" s="3">
        <v>24718643</v>
      </c>
      <c r="AH915" t="s">
        <v>6927</v>
      </c>
      <c r="AI915" s="1">
        <v>28543</v>
      </c>
      <c r="AJ915" t="s">
        <v>86</v>
      </c>
      <c r="AK915" t="s">
        <v>1195</v>
      </c>
      <c r="AL915" t="s">
        <v>547</v>
      </c>
      <c r="AM915" t="s">
        <v>6928</v>
      </c>
      <c r="AN915" t="str">
        <f t="shared" si="17"/>
        <v>COLQUE SANCHEZ EVERTH RAUL</v>
      </c>
      <c r="AO915" t="s">
        <v>90</v>
      </c>
      <c r="AP915" s="1">
        <v>42474</v>
      </c>
      <c r="AQ915" t="s">
        <v>6929</v>
      </c>
      <c r="AR915" t="s">
        <v>92</v>
      </c>
      <c r="AS915" t="s">
        <v>101</v>
      </c>
      <c r="AT915" s="1">
        <v>42474</v>
      </c>
      <c r="AU915" s="1">
        <v>42474</v>
      </c>
      <c r="AV915" t="s">
        <v>116</v>
      </c>
      <c r="AW915" t="s">
        <v>95</v>
      </c>
      <c r="AX915" t="s">
        <v>96</v>
      </c>
      <c r="AZ915" t="s">
        <v>6930</v>
      </c>
      <c r="BB915" t="s">
        <v>6931</v>
      </c>
      <c r="BC915" t="s">
        <v>6932</v>
      </c>
      <c r="BD915" t="s">
        <v>100</v>
      </c>
      <c r="BE915" t="s">
        <v>74</v>
      </c>
      <c r="BF915" t="s">
        <v>101</v>
      </c>
      <c r="BI915" t="s">
        <v>72</v>
      </c>
      <c r="BJ915" t="s">
        <v>74</v>
      </c>
    </row>
    <row r="916" spans="1:62" x14ac:dyDescent="0.25">
      <c r="A916" s="5">
        <f>COUNTIF($B$1:B916,REPORTE!$C$3)</f>
        <v>1</v>
      </c>
      <c r="B916" s="3">
        <v>201459</v>
      </c>
      <c r="C916" t="s">
        <v>59</v>
      </c>
      <c r="D916" t="s">
        <v>60</v>
      </c>
      <c r="E916" t="s">
        <v>61</v>
      </c>
      <c r="F916" t="s">
        <v>1701</v>
      </c>
      <c r="G916" t="s">
        <v>4006</v>
      </c>
      <c r="H916" t="s">
        <v>120</v>
      </c>
      <c r="I916" t="s">
        <v>65</v>
      </c>
      <c r="J916" t="s">
        <v>1881</v>
      </c>
      <c r="K916" t="s">
        <v>6681</v>
      </c>
      <c r="L916" t="s">
        <v>6682</v>
      </c>
      <c r="M916" t="s">
        <v>6683</v>
      </c>
      <c r="N916" t="s">
        <v>70</v>
      </c>
      <c r="O916" t="s">
        <v>6684</v>
      </c>
      <c r="P916" t="s">
        <v>72</v>
      </c>
      <c r="Q916" t="s">
        <v>6933</v>
      </c>
      <c r="R916" t="s">
        <v>74</v>
      </c>
      <c r="S916" t="s">
        <v>75</v>
      </c>
      <c r="T916" t="s">
        <v>75</v>
      </c>
      <c r="U916" t="s">
        <v>140</v>
      </c>
      <c r="V916" t="s">
        <v>77</v>
      </c>
      <c r="W916" t="s">
        <v>6934</v>
      </c>
      <c r="X916" t="s">
        <v>181</v>
      </c>
      <c r="Y916" t="s">
        <v>143</v>
      </c>
      <c r="Z916" t="s">
        <v>81</v>
      </c>
      <c r="AA916" t="s">
        <v>82</v>
      </c>
      <c r="AD916" t="s">
        <v>83</v>
      </c>
      <c r="AE916" t="s">
        <v>84</v>
      </c>
      <c r="AF916" s="1">
        <v>36526</v>
      </c>
      <c r="AG916" s="3">
        <v>24700158</v>
      </c>
      <c r="AH916" t="s">
        <v>6935</v>
      </c>
      <c r="AI916" s="1">
        <v>24645</v>
      </c>
      <c r="AJ916" t="s">
        <v>86</v>
      </c>
      <c r="AK916" t="s">
        <v>246</v>
      </c>
      <c r="AL916" t="s">
        <v>2327</v>
      </c>
      <c r="AM916" t="s">
        <v>6936</v>
      </c>
      <c r="AN916" t="str">
        <f t="shared" si="17"/>
        <v>RAMOS TORRES VALENTIN ABRAHAM</v>
      </c>
      <c r="AO916" t="s">
        <v>92</v>
      </c>
      <c r="AP916" t="s">
        <v>100</v>
      </c>
      <c r="AQ916" t="s">
        <v>119</v>
      </c>
      <c r="AR916" t="s">
        <v>92</v>
      </c>
      <c r="AS916" t="s">
        <v>1301</v>
      </c>
      <c r="AT916" t="s">
        <v>100</v>
      </c>
      <c r="AU916" t="s">
        <v>100</v>
      </c>
      <c r="AV916" t="s">
        <v>119</v>
      </c>
      <c r="AW916" t="s">
        <v>95</v>
      </c>
      <c r="AX916" t="s">
        <v>136</v>
      </c>
      <c r="AZ916" t="s">
        <v>119</v>
      </c>
      <c r="BB916" t="s">
        <v>6937</v>
      </c>
      <c r="BC916" t="s">
        <v>6938</v>
      </c>
      <c r="BD916" t="s">
        <v>100</v>
      </c>
      <c r="BE916" t="s">
        <v>74</v>
      </c>
      <c r="BF916" t="s">
        <v>101</v>
      </c>
      <c r="BI916" t="s">
        <v>72</v>
      </c>
      <c r="BJ916" t="s">
        <v>74</v>
      </c>
    </row>
    <row r="917" spans="1:62" x14ac:dyDescent="0.25">
      <c r="A917" s="5">
        <f>COUNTIF($B$1:B917,REPORTE!$C$3)</f>
        <v>1</v>
      </c>
      <c r="B917" s="3">
        <v>201459</v>
      </c>
      <c r="C917" t="s">
        <v>59</v>
      </c>
      <c r="D917" t="s">
        <v>60</v>
      </c>
      <c r="E917" t="s">
        <v>61</v>
      </c>
      <c r="F917" t="s">
        <v>1701</v>
      </c>
      <c r="G917" t="s">
        <v>4006</v>
      </c>
      <c r="H917" t="s">
        <v>120</v>
      </c>
      <c r="I917" t="s">
        <v>65</v>
      </c>
      <c r="J917" t="s">
        <v>1881</v>
      </c>
      <c r="K917" t="s">
        <v>6681</v>
      </c>
      <c r="L917" t="s">
        <v>6682</v>
      </c>
      <c r="M917" t="s">
        <v>6683</v>
      </c>
      <c r="N917" t="s">
        <v>70</v>
      </c>
      <c r="O917" t="s">
        <v>6684</v>
      </c>
      <c r="P917" t="s">
        <v>72</v>
      </c>
      <c r="Q917" t="s">
        <v>6939</v>
      </c>
      <c r="R917" t="s">
        <v>74</v>
      </c>
      <c r="S917" t="s">
        <v>75</v>
      </c>
      <c r="T917" t="s">
        <v>75</v>
      </c>
      <c r="U917" t="s">
        <v>522</v>
      </c>
      <c r="V917" t="s">
        <v>77</v>
      </c>
      <c r="W917" t="s">
        <v>725</v>
      </c>
      <c r="X917" t="s">
        <v>181</v>
      </c>
      <c r="Y917" t="s">
        <v>143</v>
      </c>
      <c r="Z917" t="s">
        <v>81</v>
      </c>
      <c r="AA917" t="s">
        <v>82</v>
      </c>
      <c r="AD917" t="s">
        <v>83</v>
      </c>
      <c r="AE917" t="s">
        <v>84</v>
      </c>
      <c r="AF917" s="1">
        <v>36526</v>
      </c>
      <c r="AG917" s="3">
        <v>24678348</v>
      </c>
      <c r="AH917" t="s">
        <v>6940</v>
      </c>
      <c r="AI917" s="1">
        <v>23517</v>
      </c>
      <c r="AJ917" t="s">
        <v>86</v>
      </c>
      <c r="AK917" t="s">
        <v>2840</v>
      </c>
      <c r="AL917" t="s">
        <v>311</v>
      </c>
      <c r="AM917" t="s">
        <v>6941</v>
      </c>
      <c r="AN917" t="str">
        <f t="shared" si="17"/>
        <v>PILARES HUAMAN DAVID NOE</v>
      </c>
      <c r="AO917" t="s">
        <v>92</v>
      </c>
      <c r="AP917" t="s">
        <v>100</v>
      </c>
      <c r="AQ917" t="s">
        <v>119</v>
      </c>
      <c r="AR917" t="s">
        <v>92</v>
      </c>
      <c r="AS917" t="s">
        <v>119</v>
      </c>
      <c r="AT917" t="s">
        <v>100</v>
      </c>
      <c r="AU917" t="s">
        <v>100</v>
      </c>
      <c r="AV917" t="s">
        <v>119</v>
      </c>
      <c r="AW917" t="s">
        <v>95</v>
      </c>
      <c r="AX917" t="s">
        <v>136</v>
      </c>
      <c r="AZ917" t="s">
        <v>119</v>
      </c>
      <c r="BB917" t="s">
        <v>6942</v>
      </c>
      <c r="BC917" t="s">
        <v>6943</v>
      </c>
      <c r="BD917" t="s">
        <v>100</v>
      </c>
      <c r="BE917" t="s">
        <v>74</v>
      </c>
      <c r="BF917" t="s">
        <v>101</v>
      </c>
      <c r="BI917" t="s">
        <v>72</v>
      </c>
      <c r="BJ917" t="s">
        <v>74</v>
      </c>
    </row>
    <row r="918" spans="1:62" x14ac:dyDescent="0.25">
      <c r="A918" s="5">
        <f>COUNTIF($B$1:B918,REPORTE!$C$3)</f>
        <v>1</v>
      </c>
      <c r="B918" s="3">
        <v>1390657</v>
      </c>
      <c r="C918" t="s">
        <v>59</v>
      </c>
      <c r="D918" t="s">
        <v>60</v>
      </c>
      <c r="E918" t="s">
        <v>61</v>
      </c>
      <c r="F918" t="s">
        <v>62</v>
      </c>
      <c r="G918" t="s">
        <v>63</v>
      </c>
      <c r="H918" t="s">
        <v>230</v>
      </c>
      <c r="I918" t="s">
        <v>65</v>
      </c>
      <c r="J918" t="s">
        <v>121</v>
      </c>
      <c r="K918" t="s">
        <v>6944</v>
      </c>
      <c r="L918" t="s">
        <v>6945</v>
      </c>
      <c r="M918" t="s">
        <v>6946</v>
      </c>
      <c r="N918" t="s">
        <v>70</v>
      </c>
      <c r="O918" t="s">
        <v>6947</v>
      </c>
      <c r="P918" t="s">
        <v>72</v>
      </c>
      <c r="Q918" t="s">
        <v>6948</v>
      </c>
      <c r="R918" t="s">
        <v>74</v>
      </c>
      <c r="S918" t="s">
        <v>75</v>
      </c>
      <c r="T918" t="s">
        <v>75</v>
      </c>
      <c r="U918" t="s">
        <v>160</v>
      </c>
      <c r="V918" t="s">
        <v>77</v>
      </c>
      <c r="W918" t="s">
        <v>161</v>
      </c>
      <c r="X918" t="s">
        <v>181</v>
      </c>
      <c r="Y918" t="s">
        <v>143</v>
      </c>
      <c r="Z918" t="s">
        <v>81</v>
      </c>
      <c r="AA918" t="s">
        <v>82</v>
      </c>
      <c r="AD918" t="s">
        <v>83</v>
      </c>
      <c r="AE918" t="s">
        <v>84</v>
      </c>
      <c r="AF918" s="1">
        <v>39237</v>
      </c>
      <c r="AG918" s="3">
        <v>29326906</v>
      </c>
      <c r="AH918" t="s">
        <v>6949</v>
      </c>
      <c r="AI918" s="1">
        <v>24663</v>
      </c>
      <c r="AJ918" t="s">
        <v>111</v>
      </c>
      <c r="AK918" t="s">
        <v>605</v>
      </c>
      <c r="AL918" t="s">
        <v>6950</v>
      </c>
      <c r="AM918" t="s">
        <v>6951</v>
      </c>
      <c r="AN918" t="str">
        <f t="shared" si="17"/>
        <v>MAMANI VALDIVIA AMELIA FELICITAS</v>
      </c>
      <c r="AO918" t="s">
        <v>166</v>
      </c>
      <c r="AP918" t="s">
        <v>100</v>
      </c>
      <c r="AQ918" t="s">
        <v>119</v>
      </c>
      <c r="AR918" t="s">
        <v>92</v>
      </c>
      <c r="AS918" t="s">
        <v>119</v>
      </c>
      <c r="AT918" s="1">
        <v>36587</v>
      </c>
      <c r="AU918" t="s">
        <v>100</v>
      </c>
      <c r="AV918" t="s">
        <v>119</v>
      </c>
      <c r="AW918" t="s">
        <v>95</v>
      </c>
      <c r="AX918" t="s">
        <v>96</v>
      </c>
      <c r="AZ918" t="s">
        <v>6952</v>
      </c>
      <c r="BB918" t="s">
        <v>6953</v>
      </c>
      <c r="BC918" t="s">
        <v>119</v>
      </c>
      <c r="BD918" t="s">
        <v>100</v>
      </c>
      <c r="BE918" t="s">
        <v>74</v>
      </c>
      <c r="BF918" t="s">
        <v>101</v>
      </c>
      <c r="BI918" t="s">
        <v>72</v>
      </c>
      <c r="BJ918" t="s">
        <v>74</v>
      </c>
    </row>
    <row r="919" spans="1:62" x14ac:dyDescent="0.25">
      <c r="A919" s="5">
        <f>COUNTIF($B$1:B919,REPORTE!$C$3)</f>
        <v>1</v>
      </c>
      <c r="B919" s="3">
        <v>1390657</v>
      </c>
      <c r="C919" t="s">
        <v>59</v>
      </c>
      <c r="D919" t="s">
        <v>60</v>
      </c>
      <c r="E919" t="s">
        <v>61</v>
      </c>
      <c r="F919" t="s">
        <v>62</v>
      </c>
      <c r="G919" t="s">
        <v>63</v>
      </c>
      <c r="H919" t="s">
        <v>230</v>
      </c>
      <c r="I919" t="s">
        <v>65</v>
      </c>
      <c r="J919" t="s">
        <v>121</v>
      </c>
      <c r="K919" t="s">
        <v>6944</v>
      </c>
      <c r="L919" t="s">
        <v>6945</v>
      </c>
      <c r="M919" t="s">
        <v>6946</v>
      </c>
      <c r="N919" t="s">
        <v>70</v>
      </c>
      <c r="O919" t="s">
        <v>6947</v>
      </c>
      <c r="P919" t="s">
        <v>72</v>
      </c>
      <c r="Q919" t="s">
        <v>6954</v>
      </c>
      <c r="R919" t="s">
        <v>74</v>
      </c>
      <c r="S919" t="s">
        <v>75</v>
      </c>
      <c r="T919" t="s">
        <v>75</v>
      </c>
      <c r="U919" t="s">
        <v>76</v>
      </c>
      <c r="V919" t="s">
        <v>77</v>
      </c>
      <c r="W919" t="s">
        <v>161</v>
      </c>
      <c r="X919" t="s">
        <v>79</v>
      </c>
      <c r="Y919" t="s">
        <v>80</v>
      </c>
      <c r="Z919" t="s">
        <v>81</v>
      </c>
      <c r="AA919" t="s">
        <v>82</v>
      </c>
      <c r="AB919" s="1">
        <v>44927</v>
      </c>
      <c r="AC919" s="1">
        <v>45291</v>
      </c>
      <c r="AD919" t="s">
        <v>83</v>
      </c>
      <c r="AE919" t="s">
        <v>84</v>
      </c>
      <c r="AF919" s="1">
        <v>42795</v>
      </c>
      <c r="AG919" s="3">
        <v>43974805</v>
      </c>
      <c r="AH919" t="s">
        <v>6955</v>
      </c>
      <c r="AI919" s="1">
        <v>31747</v>
      </c>
      <c r="AJ919" t="s">
        <v>86</v>
      </c>
      <c r="AK919" t="s">
        <v>1547</v>
      </c>
      <c r="AL919" t="s">
        <v>2141</v>
      </c>
      <c r="AM919" t="s">
        <v>6956</v>
      </c>
      <c r="AN919" t="str">
        <f t="shared" si="17"/>
        <v>RODRIGUEZ CCASA LENIN</v>
      </c>
      <c r="AO919" t="s">
        <v>90</v>
      </c>
      <c r="AP919" s="1">
        <v>2</v>
      </c>
      <c r="AQ919" t="s">
        <v>101</v>
      </c>
      <c r="AR919" t="s">
        <v>92</v>
      </c>
      <c r="AS919" t="s">
        <v>101</v>
      </c>
      <c r="AT919" t="s">
        <v>100</v>
      </c>
      <c r="AU919" t="s">
        <v>100</v>
      </c>
      <c r="AV919" t="s">
        <v>101</v>
      </c>
      <c r="AW919" t="s">
        <v>95</v>
      </c>
      <c r="AX919" t="s">
        <v>96</v>
      </c>
      <c r="AZ919" t="s">
        <v>101</v>
      </c>
      <c r="BB919" t="s">
        <v>6957</v>
      </c>
      <c r="BC919" t="s">
        <v>6958</v>
      </c>
      <c r="BD919" t="s">
        <v>100</v>
      </c>
      <c r="BE919" t="s">
        <v>74</v>
      </c>
      <c r="BF919" t="s">
        <v>101</v>
      </c>
      <c r="BI919" t="s">
        <v>72</v>
      </c>
      <c r="BJ919" t="s">
        <v>74</v>
      </c>
    </row>
    <row r="920" spans="1:62" x14ac:dyDescent="0.25">
      <c r="A920" s="5">
        <f>COUNTIF($B$1:B920,REPORTE!$C$3)</f>
        <v>1</v>
      </c>
      <c r="B920" s="3">
        <v>1412634</v>
      </c>
      <c r="C920" t="s">
        <v>59</v>
      </c>
      <c r="D920" t="s">
        <v>60</v>
      </c>
      <c r="E920" t="s">
        <v>61</v>
      </c>
      <c r="F920" t="s">
        <v>62</v>
      </c>
      <c r="G920" t="s">
        <v>883</v>
      </c>
      <c r="H920" t="s">
        <v>230</v>
      </c>
      <c r="I920" t="s">
        <v>65</v>
      </c>
      <c r="J920" t="s">
        <v>121</v>
      </c>
      <c r="K920" t="s">
        <v>6959</v>
      </c>
      <c r="L920" t="s">
        <v>6960</v>
      </c>
      <c r="M920" t="s">
        <v>6961</v>
      </c>
      <c r="N920" t="s">
        <v>70</v>
      </c>
      <c r="O920" t="s">
        <v>6962</v>
      </c>
      <c r="P920" t="s">
        <v>72</v>
      </c>
      <c r="Q920" t="s">
        <v>6963</v>
      </c>
      <c r="R920" t="s">
        <v>74</v>
      </c>
      <c r="S920" t="s">
        <v>75</v>
      </c>
      <c r="T920" t="s">
        <v>75</v>
      </c>
      <c r="U920" t="s">
        <v>160</v>
      </c>
      <c r="V920" t="s">
        <v>77</v>
      </c>
      <c r="W920" t="s">
        <v>161</v>
      </c>
      <c r="X920" t="s">
        <v>108</v>
      </c>
      <c r="Y920" t="s">
        <v>109</v>
      </c>
      <c r="Z920" t="s">
        <v>81</v>
      </c>
      <c r="AA920" t="s">
        <v>82</v>
      </c>
      <c r="AD920" t="s">
        <v>83</v>
      </c>
      <c r="AE920" t="s">
        <v>84</v>
      </c>
      <c r="AF920" s="1">
        <v>36526</v>
      </c>
      <c r="AG920" s="3">
        <v>24569543</v>
      </c>
      <c r="AH920" t="s">
        <v>6964</v>
      </c>
      <c r="AI920" s="1">
        <v>24092</v>
      </c>
      <c r="AJ920" t="s">
        <v>86</v>
      </c>
      <c r="AK920" t="s">
        <v>654</v>
      </c>
      <c r="AL920" t="s">
        <v>264</v>
      </c>
      <c r="AM920" t="s">
        <v>6965</v>
      </c>
      <c r="AN920" t="str">
        <f t="shared" si="17"/>
        <v>VERA QUISPE VICTOR ALVINO</v>
      </c>
      <c r="AO920" t="s">
        <v>92</v>
      </c>
      <c r="AP920" t="s">
        <v>100</v>
      </c>
      <c r="AQ920" t="s">
        <v>119</v>
      </c>
      <c r="AR920" t="s">
        <v>92</v>
      </c>
      <c r="AS920" t="s">
        <v>101</v>
      </c>
      <c r="AT920" t="s">
        <v>100</v>
      </c>
      <c r="AU920" t="s">
        <v>100</v>
      </c>
      <c r="AV920" t="s">
        <v>119</v>
      </c>
      <c r="AW920" t="s">
        <v>95</v>
      </c>
      <c r="AX920" t="s">
        <v>96</v>
      </c>
      <c r="AZ920" t="s">
        <v>119</v>
      </c>
      <c r="BB920" t="s">
        <v>6966</v>
      </c>
      <c r="BC920" t="s">
        <v>119</v>
      </c>
      <c r="BD920" t="s">
        <v>100</v>
      </c>
      <c r="BE920" t="s">
        <v>74</v>
      </c>
      <c r="BF920" t="s">
        <v>101</v>
      </c>
      <c r="BI920" t="s">
        <v>72</v>
      </c>
      <c r="BJ920" t="s">
        <v>74</v>
      </c>
    </row>
    <row r="921" spans="1:62" x14ac:dyDescent="0.25">
      <c r="A921" s="5">
        <f>COUNTIF($B$1:B921,REPORTE!$C$3)</f>
        <v>1</v>
      </c>
      <c r="B921" s="3">
        <v>1412634</v>
      </c>
      <c r="C921" t="s">
        <v>59</v>
      </c>
      <c r="D921" t="s">
        <v>60</v>
      </c>
      <c r="E921" t="s">
        <v>61</v>
      </c>
      <c r="F921" t="s">
        <v>62</v>
      </c>
      <c r="G921" t="s">
        <v>883</v>
      </c>
      <c r="H921" t="s">
        <v>230</v>
      </c>
      <c r="I921" t="s">
        <v>65</v>
      </c>
      <c r="J921" t="s">
        <v>121</v>
      </c>
      <c r="K921" t="s">
        <v>6959</v>
      </c>
      <c r="L921" t="s">
        <v>6960</v>
      </c>
      <c r="M921" t="s">
        <v>6961</v>
      </c>
      <c r="N921" t="s">
        <v>70</v>
      </c>
      <c r="O921" t="s">
        <v>6962</v>
      </c>
      <c r="P921" t="s">
        <v>72</v>
      </c>
      <c r="Q921" t="s">
        <v>6967</v>
      </c>
      <c r="R921" t="s">
        <v>74</v>
      </c>
      <c r="S921" t="s">
        <v>75</v>
      </c>
      <c r="T921" t="s">
        <v>75</v>
      </c>
      <c r="U921" t="s">
        <v>76</v>
      </c>
      <c r="V921" t="s">
        <v>77</v>
      </c>
      <c r="W921" t="s">
        <v>161</v>
      </c>
      <c r="X921" t="s">
        <v>108</v>
      </c>
      <c r="Y921" t="s">
        <v>109</v>
      </c>
      <c r="Z921" t="s">
        <v>81</v>
      </c>
      <c r="AA921" t="s">
        <v>82</v>
      </c>
      <c r="AB921" s="1">
        <v>44927</v>
      </c>
      <c r="AC921" s="1">
        <v>45291</v>
      </c>
      <c r="AD921" t="s">
        <v>83</v>
      </c>
      <c r="AE921" t="s">
        <v>84</v>
      </c>
      <c r="AF921" s="1">
        <v>42430</v>
      </c>
      <c r="AG921" s="3">
        <v>80060300</v>
      </c>
      <c r="AH921" t="s">
        <v>6968</v>
      </c>
      <c r="AI921" s="1">
        <v>28366</v>
      </c>
      <c r="AJ921" t="s">
        <v>86</v>
      </c>
      <c r="AK921" t="s">
        <v>1723</v>
      </c>
      <c r="AL921" t="s">
        <v>1068</v>
      </c>
      <c r="AM921" t="s">
        <v>656</v>
      </c>
      <c r="AN921" t="str">
        <f t="shared" si="17"/>
        <v>CHECYA AGUILAR ALFREDO</v>
      </c>
      <c r="AO921" t="s">
        <v>90</v>
      </c>
      <c r="AP921" s="1">
        <v>39873</v>
      </c>
      <c r="AQ921" t="s">
        <v>6969</v>
      </c>
      <c r="AR921" t="s">
        <v>92</v>
      </c>
      <c r="AS921" t="s">
        <v>93</v>
      </c>
      <c r="AT921" s="1">
        <v>36526</v>
      </c>
      <c r="AU921" s="1">
        <v>36526</v>
      </c>
      <c r="AV921" t="s">
        <v>94</v>
      </c>
      <c r="AW921" t="s">
        <v>95</v>
      </c>
      <c r="AX921" t="s">
        <v>96</v>
      </c>
      <c r="AZ921" t="s">
        <v>6970</v>
      </c>
      <c r="BB921" t="s">
        <v>6971</v>
      </c>
      <c r="BC921" t="s">
        <v>119</v>
      </c>
      <c r="BD921" t="s">
        <v>100</v>
      </c>
      <c r="BE921" t="s">
        <v>74</v>
      </c>
      <c r="BF921" t="s">
        <v>101</v>
      </c>
      <c r="BI921" t="s">
        <v>72</v>
      </c>
      <c r="BJ921" t="s">
        <v>74</v>
      </c>
    </row>
    <row r="922" spans="1:62" x14ac:dyDescent="0.25">
      <c r="A922" s="5">
        <f>COUNTIF($B$1:B922,REPORTE!$C$3)</f>
        <v>1</v>
      </c>
      <c r="B922" s="3">
        <v>1412634</v>
      </c>
      <c r="C922" t="s">
        <v>59</v>
      </c>
      <c r="D922" t="s">
        <v>60</v>
      </c>
      <c r="E922" t="s">
        <v>61</v>
      </c>
      <c r="F922" t="s">
        <v>62</v>
      </c>
      <c r="G922" t="s">
        <v>883</v>
      </c>
      <c r="H922" t="s">
        <v>230</v>
      </c>
      <c r="I922" t="s">
        <v>65</v>
      </c>
      <c r="J922" t="s">
        <v>121</v>
      </c>
      <c r="K922" t="s">
        <v>6959</v>
      </c>
      <c r="L922" t="s">
        <v>6960</v>
      </c>
      <c r="M922" t="s">
        <v>6961</v>
      </c>
      <c r="N922" t="s">
        <v>70</v>
      </c>
      <c r="O922" t="s">
        <v>6962</v>
      </c>
      <c r="P922" t="s">
        <v>72</v>
      </c>
      <c r="Q922" t="s">
        <v>6972</v>
      </c>
      <c r="R922" t="s">
        <v>74</v>
      </c>
      <c r="S922" t="s">
        <v>75</v>
      </c>
      <c r="T922" t="s">
        <v>75</v>
      </c>
      <c r="U922" t="s">
        <v>160</v>
      </c>
      <c r="V922" t="s">
        <v>141</v>
      </c>
      <c r="W922" t="s">
        <v>6973</v>
      </c>
      <c r="X922" t="s">
        <v>74</v>
      </c>
      <c r="Y922" t="s">
        <v>143</v>
      </c>
      <c r="Z922" t="s">
        <v>81</v>
      </c>
      <c r="AA922" t="s">
        <v>82</v>
      </c>
      <c r="AB922" s="1">
        <v>44986</v>
      </c>
      <c r="AC922" s="1">
        <v>45291</v>
      </c>
      <c r="AD922" t="s">
        <v>83</v>
      </c>
      <c r="AE922" t="s">
        <v>146</v>
      </c>
      <c r="AF922" t="s">
        <v>100</v>
      </c>
      <c r="AG922" s="3">
        <v>41775247</v>
      </c>
      <c r="AH922" t="s">
        <v>6974</v>
      </c>
      <c r="AI922" s="1">
        <v>30466</v>
      </c>
      <c r="AJ922" t="s">
        <v>111</v>
      </c>
      <c r="AK922" t="s">
        <v>4585</v>
      </c>
      <c r="AL922" t="s">
        <v>806</v>
      </c>
      <c r="AM922" t="s">
        <v>6975</v>
      </c>
      <c r="AN922" t="str">
        <f t="shared" si="17"/>
        <v>SILVA CHAMPI YARIDA</v>
      </c>
      <c r="AO922" t="s">
        <v>90</v>
      </c>
      <c r="AP922" s="1">
        <v>43600</v>
      </c>
      <c r="AQ922" t="s">
        <v>6976</v>
      </c>
      <c r="AR922" t="s">
        <v>279</v>
      </c>
      <c r="AS922" t="s">
        <v>101</v>
      </c>
      <c r="AT922" s="1">
        <v>2</v>
      </c>
      <c r="AU922" s="1">
        <v>2</v>
      </c>
      <c r="AV922" t="s">
        <v>94</v>
      </c>
      <c r="AW922" t="s">
        <v>119</v>
      </c>
      <c r="AX922" t="s">
        <v>200</v>
      </c>
      <c r="AY922" t="s">
        <v>153</v>
      </c>
      <c r="AZ922" t="s">
        <v>201</v>
      </c>
      <c r="BA922" t="s">
        <v>155</v>
      </c>
      <c r="BB922" t="s">
        <v>6977</v>
      </c>
      <c r="BC922" t="s">
        <v>6978</v>
      </c>
      <c r="BD922" s="1">
        <v>44991</v>
      </c>
      <c r="BE922" t="s">
        <v>6979</v>
      </c>
      <c r="BF922" t="s">
        <v>74</v>
      </c>
      <c r="BI922" t="s">
        <v>72</v>
      </c>
      <c r="BJ922" t="s">
        <v>74</v>
      </c>
    </row>
    <row r="923" spans="1:62" x14ac:dyDescent="0.25">
      <c r="A923" s="5">
        <f>COUNTIF($B$1:B923,REPORTE!$C$3)</f>
        <v>1</v>
      </c>
      <c r="B923" s="3">
        <v>1416155</v>
      </c>
      <c r="C923" t="s">
        <v>59</v>
      </c>
      <c r="D923" t="s">
        <v>60</v>
      </c>
      <c r="E923" t="s">
        <v>61</v>
      </c>
      <c r="F923" t="s">
        <v>62</v>
      </c>
      <c r="G923" t="s">
        <v>883</v>
      </c>
      <c r="H923" t="s">
        <v>230</v>
      </c>
      <c r="I923" t="s">
        <v>65</v>
      </c>
      <c r="J923" t="s">
        <v>121</v>
      </c>
      <c r="K923" t="s">
        <v>6980</v>
      </c>
      <c r="L923" t="s">
        <v>6981</v>
      </c>
      <c r="M923" t="s">
        <v>6982</v>
      </c>
      <c r="N923" t="s">
        <v>70</v>
      </c>
      <c r="O923" t="s">
        <v>6983</v>
      </c>
      <c r="P923" t="s">
        <v>72</v>
      </c>
      <c r="Q923" t="s">
        <v>6984</v>
      </c>
      <c r="R923" t="s">
        <v>74</v>
      </c>
      <c r="S923" t="s">
        <v>75</v>
      </c>
      <c r="T923" t="s">
        <v>75</v>
      </c>
      <c r="U923" t="s">
        <v>76</v>
      </c>
      <c r="V923" t="s">
        <v>77</v>
      </c>
      <c r="W923" t="s">
        <v>6985</v>
      </c>
      <c r="X923" t="s">
        <v>108</v>
      </c>
      <c r="Y923" t="s">
        <v>109</v>
      </c>
      <c r="Z923" t="s">
        <v>81</v>
      </c>
      <c r="AA923" t="s">
        <v>82</v>
      </c>
      <c r="AB923" s="1">
        <v>44927</v>
      </c>
      <c r="AC923" s="1">
        <v>45291</v>
      </c>
      <c r="AD923" t="s">
        <v>83</v>
      </c>
      <c r="AE923" t="s">
        <v>84</v>
      </c>
      <c r="AF923" s="1">
        <v>30747</v>
      </c>
      <c r="AG923" s="3">
        <v>42554239</v>
      </c>
      <c r="AH923" t="s">
        <v>6986</v>
      </c>
      <c r="AI923" s="1">
        <v>30747</v>
      </c>
      <c r="AJ923" t="s">
        <v>86</v>
      </c>
      <c r="AK923" t="s">
        <v>2176</v>
      </c>
      <c r="AL923" t="s">
        <v>6349</v>
      </c>
      <c r="AM923" t="s">
        <v>195</v>
      </c>
      <c r="AN923" t="str">
        <f t="shared" si="17"/>
        <v>FLORES YAPO JAVIER</v>
      </c>
      <c r="AO923" t="s">
        <v>90</v>
      </c>
      <c r="AP923" s="1">
        <v>36526</v>
      </c>
      <c r="AQ923" t="s">
        <v>6987</v>
      </c>
      <c r="AR923" t="s">
        <v>92</v>
      </c>
      <c r="AS923" t="s">
        <v>101</v>
      </c>
      <c r="AT923" s="1">
        <v>2</v>
      </c>
      <c r="AU923" s="1">
        <v>2</v>
      </c>
      <c r="AV923" t="s">
        <v>94</v>
      </c>
      <c r="AW923" t="s">
        <v>95</v>
      </c>
      <c r="AX923" t="s">
        <v>96</v>
      </c>
      <c r="AZ923" t="s">
        <v>6988</v>
      </c>
      <c r="BB923" t="s">
        <v>6989</v>
      </c>
      <c r="BC923" t="s">
        <v>6990</v>
      </c>
      <c r="BD923" t="s">
        <v>100</v>
      </c>
      <c r="BE923" t="s">
        <v>74</v>
      </c>
      <c r="BF923" t="s">
        <v>101</v>
      </c>
      <c r="BI923" t="s">
        <v>72</v>
      </c>
      <c r="BJ923" t="s">
        <v>74</v>
      </c>
    </row>
    <row r="924" spans="1:62" x14ac:dyDescent="0.25">
      <c r="A924" s="5">
        <f>COUNTIF($B$1:B924,REPORTE!$C$3)</f>
        <v>1</v>
      </c>
      <c r="B924" s="3">
        <v>1416155</v>
      </c>
      <c r="C924" t="s">
        <v>59</v>
      </c>
      <c r="D924" t="s">
        <v>60</v>
      </c>
      <c r="E924" t="s">
        <v>61</v>
      </c>
      <c r="F924" t="s">
        <v>62</v>
      </c>
      <c r="G924" t="s">
        <v>883</v>
      </c>
      <c r="H924" t="s">
        <v>230</v>
      </c>
      <c r="I924" t="s">
        <v>65</v>
      </c>
      <c r="J924" t="s">
        <v>121</v>
      </c>
      <c r="K924" t="s">
        <v>6980</v>
      </c>
      <c r="L924" t="s">
        <v>6981</v>
      </c>
      <c r="M924" t="s">
        <v>6982</v>
      </c>
      <c r="N924" t="s">
        <v>70</v>
      </c>
      <c r="O924" t="s">
        <v>6983</v>
      </c>
      <c r="P924" t="s">
        <v>72</v>
      </c>
      <c r="Q924" t="s">
        <v>6991</v>
      </c>
      <c r="R924" t="s">
        <v>74</v>
      </c>
      <c r="S924" t="s">
        <v>75</v>
      </c>
      <c r="T924" t="s">
        <v>75</v>
      </c>
      <c r="U924" t="s">
        <v>160</v>
      </c>
      <c r="V924" t="s">
        <v>141</v>
      </c>
      <c r="W924" t="s">
        <v>6992</v>
      </c>
      <c r="X924" t="s">
        <v>74</v>
      </c>
      <c r="Y924" t="s">
        <v>143</v>
      </c>
      <c r="Z924" t="s">
        <v>81</v>
      </c>
      <c r="AA924" t="s">
        <v>82</v>
      </c>
      <c r="AB924" s="1">
        <v>44986</v>
      </c>
      <c r="AC924" s="1">
        <v>45291</v>
      </c>
      <c r="AD924" t="s">
        <v>83</v>
      </c>
      <c r="AE924" t="s">
        <v>146</v>
      </c>
      <c r="AF924" t="s">
        <v>100</v>
      </c>
      <c r="AG924" s="3">
        <v>42333519</v>
      </c>
      <c r="AH924" t="s">
        <v>6993</v>
      </c>
      <c r="AI924" s="1">
        <v>30777</v>
      </c>
      <c r="AJ924" t="s">
        <v>86</v>
      </c>
      <c r="AK924" t="s">
        <v>4382</v>
      </c>
      <c r="AL924" t="s">
        <v>4864</v>
      </c>
      <c r="AM924" t="s">
        <v>6994</v>
      </c>
      <c r="AN924" t="str">
        <f t="shared" si="17"/>
        <v>CORIMANYA LACUTA VICENTE TEODORO</v>
      </c>
      <c r="AO924" t="s">
        <v>90</v>
      </c>
      <c r="AP924" s="1">
        <v>2</v>
      </c>
      <c r="AQ924" t="s">
        <v>6995</v>
      </c>
      <c r="AR924" t="s">
        <v>279</v>
      </c>
      <c r="AS924" t="s">
        <v>101</v>
      </c>
      <c r="AT924" s="1">
        <v>2</v>
      </c>
      <c r="AU924" s="1">
        <v>2</v>
      </c>
      <c r="AV924" t="s">
        <v>94</v>
      </c>
      <c r="AW924" t="s">
        <v>101</v>
      </c>
      <c r="AX924" t="s">
        <v>200</v>
      </c>
      <c r="AY924" t="s">
        <v>153</v>
      </c>
      <c r="AZ924" t="s">
        <v>201</v>
      </c>
      <c r="BA924" t="s">
        <v>155</v>
      </c>
      <c r="BB924" t="s">
        <v>6996</v>
      </c>
      <c r="BC924" t="s">
        <v>6997</v>
      </c>
      <c r="BD924" s="1">
        <v>44971</v>
      </c>
      <c r="BE924" t="s">
        <v>6998</v>
      </c>
      <c r="BF924" t="s">
        <v>74</v>
      </c>
      <c r="BI924" t="s">
        <v>72</v>
      </c>
      <c r="BJ924" t="s">
        <v>74</v>
      </c>
    </row>
    <row r="925" spans="1:62" x14ac:dyDescent="0.25">
      <c r="A925" s="5">
        <f>COUNTIF($B$1:B925,REPORTE!$C$3)</f>
        <v>1</v>
      </c>
      <c r="B925" s="3">
        <v>1769108</v>
      </c>
      <c r="C925" t="s">
        <v>59</v>
      </c>
      <c r="D925" t="s">
        <v>60</v>
      </c>
      <c r="E925" t="s">
        <v>61</v>
      </c>
      <c r="F925" t="s">
        <v>1701</v>
      </c>
      <c r="G925" t="s">
        <v>2858</v>
      </c>
      <c r="H925" t="s">
        <v>120</v>
      </c>
      <c r="I925" t="s">
        <v>65</v>
      </c>
      <c r="J925" t="s">
        <v>1881</v>
      </c>
      <c r="K925" t="s">
        <v>6999</v>
      </c>
      <c r="L925" t="s">
        <v>7000</v>
      </c>
      <c r="M925" t="s">
        <v>7001</v>
      </c>
      <c r="N925" t="s">
        <v>70</v>
      </c>
      <c r="O925" t="s">
        <v>7002</v>
      </c>
      <c r="P925" t="s">
        <v>72</v>
      </c>
      <c r="Q925" t="s">
        <v>7003</v>
      </c>
      <c r="R925" t="s">
        <v>74</v>
      </c>
      <c r="S925" t="s">
        <v>75</v>
      </c>
      <c r="T925" t="s">
        <v>127</v>
      </c>
      <c r="U925" t="s">
        <v>128</v>
      </c>
      <c r="V925" t="s">
        <v>129</v>
      </c>
      <c r="W925" t="s">
        <v>7004</v>
      </c>
      <c r="X925" t="s">
        <v>79</v>
      </c>
      <c r="Y925" t="s">
        <v>80</v>
      </c>
      <c r="Z925" t="s">
        <v>131</v>
      </c>
      <c r="AA925" t="s">
        <v>82</v>
      </c>
      <c r="AB925" s="1">
        <v>44927</v>
      </c>
      <c r="AC925" s="1">
        <v>45291</v>
      </c>
      <c r="AD925" t="s">
        <v>83</v>
      </c>
      <c r="AE925" t="s">
        <v>84</v>
      </c>
      <c r="AF925" s="1">
        <v>42430</v>
      </c>
      <c r="AG925" s="3">
        <v>24695755</v>
      </c>
      <c r="AH925" t="s">
        <v>7005</v>
      </c>
      <c r="AI925" s="1">
        <v>24961</v>
      </c>
      <c r="AJ925" t="s">
        <v>111</v>
      </c>
      <c r="AK925" t="s">
        <v>7006</v>
      </c>
      <c r="AL925" t="s">
        <v>3105</v>
      </c>
      <c r="AM925" t="s">
        <v>7007</v>
      </c>
      <c r="AN925" t="str">
        <f t="shared" si="17"/>
        <v>PONCE DE LEON CASTRO GLADYS ALEJANDRINA</v>
      </c>
      <c r="AO925" t="s">
        <v>166</v>
      </c>
      <c r="AP925" s="1">
        <v>35247</v>
      </c>
      <c r="AQ925" t="s">
        <v>7008</v>
      </c>
      <c r="AR925" t="s">
        <v>197</v>
      </c>
      <c r="AS925" t="s">
        <v>7009</v>
      </c>
      <c r="AT925" s="1">
        <v>35247</v>
      </c>
      <c r="AU925" s="1">
        <v>35247</v>
      </c>
      <c r="AV925" t="s">
        <v>116</v>
      </c>
      <c r="AW925" t="s">
        <v>95</v>
      </c>
      <c r="AX925" t="s">
        <v>96</v>
      </c>
      <c r="AZ925" t="s">
        <v>7010</v>
      </c>
      <c r="BB925" t="s">
        <v>7011</v>
      </c>
      <c r="BC925" t="s">
        <v>119</v>
      </c>
      <c r="BD925" s="1">
        <v>44862</v>
      </c>
      <c r="BE925" t="s">
        <v>7012</v>
      </c>
      <c r="BF925" t="s">
        <v>101</v>
      </c>
      <c r="BI925" t="s">
        <v>72</v>
      </c>
      <c r="BJ925" t="s">
        <v>74</v>
      </c>
    </row>
    <row r="926" spans="1:62" x14ac:dyDescent="0.25">
      <c r="A926" s="5">
        <f>COUNTIF($B$1:B926,REPORTE!$C$3)</f>
        <v>1</v>
      </c>
      <c r="B926" s="3">
        <v>1769108</v>
      </c>
      <c r="C926" t="s">
        <v>59</v>
      </c>
      <c r="D926" t="s">
        <v>60</v>
      </c>
      <c r="E926" t="s">
        <v>61</v>
      </c>
      <c r="F926" t="s">
        <v>1701</v>
      </c>
      <c r="G926" t="s">
        <v>2858</v>
      </c>
      <c r="H926" t="s">
        <v>120</v>
      </c>
      <c r="I926" t="s">
        <v>65</v>
      </c>
      <c r="J926" t="s">
        <v>1881</v>
      </c>
      <c r="K926" t="s">
        <v>6999</v>
      </c>
      <c r="L926" t="s">
        <v>7000</v>
      </c>
      <c r="M926" t="s">
        <v>7001</v>
      </c>
      <c r="N926" t="s">
        <v>70</v>
      </c>
      <c r="O926" t="s">
        <v>7002</v>
      </c>
      <c r="P926" t="s">
        <v>72</v>
      </c>
      <c r="Q926" t="s">
        <v>7013</v>
      </c>
      <c r="R926" t="s">
        <v>74</v>
      </c>
      <c r="S926" t="s">
        <v>75</v>
      </c>
      <c r="T926" t="s">
        <v>75</v>
      </c>
      <c r="U926" t="s">
        <v>140</v>
      </c>
      <c r="V926" t="s">
        <v>141</v>
      </c>
      <c r="W926" t="s">
        <v>142</v>
      </c>
      <c r="X926" t="s">
        <v>74</v>
      </c>
      <c r="Y926" t="s">
        <v>143</v>
      </c>
      <c r="Z926" t="s">
        <v>1146</v>
      </c>
      <c r="AA926" t="s">
        <v>82</v>
      </c>
      <c r="AB926" s="1">
        <v>44987</v>
      </c>
      <c r="AC926" s="1">
        <v>45291</v>
      </c>
      <c r="AD926" t="s">
        <v>145</v>
      </c>
      <c r="AE926" t="s">
        <v>146</v>
      </c>
      <c r="AF926" t="s">
        <v>100</v>
      </c>
      <c r="AG926" s="3">
        <v>73136866</v>
      </c>
      <c r="AH926" t="s">
        <v>3447</v>
      </c>
      <c r="AI926" s="1">
        <v>34973</v>
      </c>
      <c r="AJ926" t="s">
        <v>86</v>
      </c>
      <c r="AK926" t="s">
        <v>264</v>
      </c>
      <c r="AL926" t="s">
        <v>428</v>
      </c>
      <c r="AM926" t="s">
        <v>3448</v>
      </c>
      <c r="AN926" t="str">
        <f t="shared" si="17"/>
        <v>QUISPE HUILLCA ALCIDES</v>
      </c>
      <c r="AO926" t="s">
        <v>90</v>
      </c>
      <c r="AP926" s="1">
        <v>2</v>
      </c>
      <c r="AQ926" t="s">
        <v>101</v>
      </c>
      <c r="AR926" t="s">
        <v>150</v>
      </c>
      <c r="AS926" t="s">
        <v>101</v>
      </c>
      <c r="AT926" s="1">
        <v>2</v>
      </c>
      <c r="AU926" s="1">
        <v>2</v>
      </c>
      <c r="AV926" t="s">
        <v>420</v>
      </c>
      <c r="AW926" t="s">
        <v>74</v>
      </c>
      <c r="AX926" t="s">
        <v>200</v>
      </c>
      <c r="AY926" t="s">
        <v>153</v>
      </c>
      <c r="AZ926" t="s">
        <v>879</v>
      </c>
      <c r="BA926" t="s">
        <v>155</v>
      </c>
      <c r="BB926" t="s">
        <v>3449</v>
      </c>
      <c r="BC926" t="s">
        <v>3450</v>
      </c>
      <c r="BD926" s="1">
        <v>44994</v>
      </c>
      <c r="BE926" t="s">
        <v>7014</v>
      </c>
      <c r="BF926" t="s">
        <v>74</v>
      </c>
      <c r="BI926" t="s">
        <v>72</v>
      </c>
      <c r="BJ926" t="s">
        <v>74</v>
      </c>
    </row>
    <row r="927" spans="1:62" x14ac:dyDescent="0.25">
      <c r="A927" s="5">
        <f>COUNTIF($B$1:B927,REPORTE!$C$3)</f>
        <v>1</v>
      </c>
      <c r="B927" s="3">
        <v>1769108</v>
      </c>
      <c r="C927" t="s">
        <v>59</v>
      </c>
      <c r="D927" t="s">
        <v>60</v>
      </c>
      <c r="E927" t="s">
        <v>61</v>
      </c>
      <c r="F927" t="s">
        <v>1701</v>
      </c>
      <c r="G927" t="s">
        <v>2858</v>
      </c>
      <c r="H927" t="s">
        <v>120</v>
      </c>
      <c r="I927" t="s">
        <v>65</v>
      </c>
      <c r="J927" t="s">
        <v>1881</v>
      </c>
      <c r="K927" t="s">
        <v>6999</v>
      </c>
      <c r="L927" t="s">
        <v>7000</v>
      </c>
      <c r="M927" t="s">
        <v>7001</v>
      </c>
      <c r="N927" t="s">
        <v>70</v>
      </c>
      <c r="O927" t="s">
        <v>7002</v>
      </c>
      <c r="P927" t="s">
        <v>72</v>
      </c>
      <c r="Q927" t="s">
        <v>7015</v>
      </c>
      <c r="R927" t="s">
        <v>74</v>
      </c>
      <c r="S927" t="s">
        <v>75</v>
      </c>
      <c r="T927" t="s">
        <v>75</v>
      </c>
      <c r="U927" t="s">
        <v>160</v>
      </c>
      <c r="V927" t="s">
        <v>141</v>
      </c>
      <c r="W927" t="s">
        <v>7016</v>
      </c>
      <c r="X927" t="s">
        <v>74</v>
      </c>
      <c r="Y927" t="s">
        <v>143</v>
      </c>
      <c r="Z927" t="s">
        <v>81</v>
      </c>
      <c r="AA927" t="s">
        <v>82</v>
      </c>
      <c r="AB927" s="1">
        <v>44986</v>
      </c>
      <c r="AC927" s="1">
        <v>45291</v>
      </c>
      <c r="AD927" t="s">
        <v>207</v>
      </c>
      <c r="AE927" t="s">
        <v>146</v>
      </c>
      <c r="AF927" t="s">
        <v>100</v>
      </c>
      <c r="AG927" s="3">
        <v>24709872</v>
      </c>
      <c r="AH927" t="s">
        <v>7017</v>
      </c>
      <c r="AI927" s="1">
        <v>26830</v>
      </c>
      <c r="AJ927" t="s">
        <v>86</v>
      </c>
      <c r="AK927" t="s">
        <v>7018</v>
      </c>
      <c r="AL927" t="s">
        <v>1675</v>
      </c>
      <c r="AM927" t="s">
        <v>7019</v>
      </c>
      <c r="AN927" t="str">
        <f t="shared" si="17"/>
        <v>ZAMATA GUZMAN ORLANDO</v>
      </c>
      <c r="AO927" t="s">
        <v>166</v>
      </c>
      <c r="AP927" s="1">
        <v>36386</v>
      </c>
      <c r="AQ927" t="s">
        <v>7020</v>
      </c>
      <c r="AR927" t="s">
        <v>197</v>
      </c>
      <c r="AS927" t="s">
        <v>7021</v>
      </c>
      <c r="AT927" s="1">
        <v>36386</v>
      </c>
      <c r="AU927" s="1">
        <v>36386</v>
      </c>
      <c r="AV927" t="s">
        <v>94</v>
      </c>
      <c r="AW927" t="s">
        <v>95</v>
      </c>
      <c r="AX927" t="s">
        <v>200</v>
      </c>
      <c r="AY927" t="s">
        <v>153</v>
      </c>
      <c r="AZ927" t="s">
        <v>201</v>
      </c>
      <c r="BA927" t="s">
        <v>155</v>
      </c>
      <c r="BB927" t="s">
        <v>7022</v>
      </c>
      <c r="BC927" t="s">
        <v>7023</v>
      </c>
      <c r="BD927" s="1">
        <v>44971</v>
      </c>
      <c r="BE927" t="s">
        <v>7024</v>
      </c>
      <c r="BF927" t="s">
        <v>74</v>
      </c>
      <c r="BI927" t="s">
        <v>72</v>
      </c>
      <c r="BJ927" t="s">
        <v>74</v>
      </c>
    </row>
    <row r="928" spans="1:62" x14ac:dyDescent="0.25">
      <c r="A928" s="5">
        <f>COUNTIF($B$1:B928,REPORTE!$C$3)</f>
        <v>1</v>
      </c>
      <c r="B928" s="3">
        <v>1769108</v>
      </c>
      <c r="C928" t="s">
        <v>59</v>
      </c>
      <c r="D928" t="s">
        <v>60</v>
      </c>
      <c r="E928" t="s">
        <v>61</v>
      </c>
      <c r="F928" t="s">
        <v>1701</v>
      </c>
      <c r="G928" t="s">
        <v>2858</v>
      </c>
      <c r="H928" t="s">
        <v>120</v>
      </c>
      <c r="I928" t="s">
        <v>65</v>
      </c>
      <c r="J928" t="s">
        <v>1881</v>
      </c>
      <c r="K928" t="s">
        <v>6999</v>
      </c>
      <c r="L928" t="s">
        <v>7000</v>
      </c>
      <c r="M928" t="s">
        <v>7001</v>
      </c>
      <c r="N928" t="s">
        <v>70</v>
      </c>
      <c r="O928" t="s">
        <v>7002</v>
      </c>
      <c r="P928" t="s">
        <v>72</v>
      </c>
      <c r="Q928" t="s">
        <v>7025</v>
      </c>
      <c r="R928" t="s">
        <v>74</v>
      </c>
      <c r="S928" t="s">
        <v>75</v>
      </c>
      <c r="T928" t="s">
        <v>75</v>
      </c>
      <c r="U928" t="s">
        <v>160</v>
      </c>
      <c r="V928" t="s">
        <v>77</v>
      </c>
      <c r="W928" t="s">
        <v>7026</v>
      </c>
      <c r="X928" t="s">
        <v>407</v>
      </c>
      <c r="Y928" t="s">
        <v>408</v>
      </c>
      <c r="Z928" t="s">
        <v>81</v>
      </c>
      <c r="AA928" t="s">
        <v>82</v>
      </c>
      <c r="AD928" t="s">
        <v>83</v>
      </c>
      <c r="AE928" t="s">
        <v>84</v>
      </c>
      <c r="AF928" s="1">
        <v>36526</v>
      </c>
      <c r="AG928" s="3">
        <v>24698292</v>
      </c>
      <c r="AH928" t="s">
        <v>7027</v>
      </c>
      <c r="AI928" s="1">
        <v>24637</v>
      </c>
      <c r="AJ928" t="s">
        <v>111</v>
      </c>
      <c r="AK928" t="s">
        <v>2964</v>
      </c>
      <c r="AL928" t="s">
        <v>2424</v>
      </c>
      <c r="AM928" t="s">
        <v>3026</v>
      </c>
      <c r="AN928" t="str">
        <f t="shared" si="17"/>
        <v>LLALLA SALCEDO SILVIA</v>
      </c>
      <c r="AO928" t="s">
        <v>92</v>
      </c>
      <c r="AP928" t="s">
        <v>100</v>
      </c>
      <c r="AQ928" t="s">
        <v>119</v>
      </c>
      <c r="AR928" t="s">
        <v>92</v>
      </c>
      <c r="AS928" t="s">
        <v>7028</v>
      </c>
      <c r="AT928" t="s">
        <v>100</v>
      </c>
      <c r="AU928" t="s">
        <v>100</v>
      </c>
      <c r="AV928" t="s">
        <v>119</v>
      </c>
      <c r="AW928" t="s">
        <v>95</v>
      </c>
      <c r="AX928" t="s">
        <v>136</v>
      </c>
      <c r="AZ928" t="s">
        <v>119</v>
      </c>
      <c r="BB928" t="s">
        <v>7029</v>
      </c>
      <c r="BC928" t="s">
        <v>7030</v>
      </c>
      <c r="BD928" s="1">
        <v>44610</v>
      </c>
      <c r="BE928" t="s">
        <v>7031</v>
      </c>
      <c r="BF928" t="s">
        <v>74</v>
      </c>
      <c r="BI928" t="s">
        <v>72</v>
      </c>
      <c r="BJ928" t="s">
        <v>74</v>
      </c>
    </row>
    <row r="929" spans="1:66" x14ac:dyDescent="0.25">
      <c r="A929" s="5">
        <f>COUNTIF($B$1:B929,REPORTE!$C$3)</f>
        <v>1</v>
      </c>
      <c r="B929" s="3">
        <v>1769108</v>
      </c>
      <c r="C929" t="s">
        <v>59</v>
      </c>
      <c r="D929" t="s">
        <v>60</v>
      </c>
      <c r="E929" t="s">
        <v>61</v>
      </c>
      <c r="F929" t="s">
        <v>1701</v>
      </c>
      <c r="G929" t="s">
        <v>2858</v>
      </c>
      <c r="H929" t="s">
        <v>120</v>
      </c>
      <c r="I929" t="s">
        <v>65</v>
      </c>
      <c r="J929" t="s">
        <v>1881</v>
      </c>
      <c r="K929" t="s">
        <v>6999</v>
      </c>
      <c r="L929" t="s">
        <v>7000</v>
      </c>
      <c r="M929" t="s">
        <v>7001</v>
      </c>
      <c r="N929" t="s">
        <v>70</v>
      </c>
      <c r="O929" t="s">
        <v>7002</v>
      </c>
      <c r="P929" t="s">
        <v>72</v>
      </c>
      <c r="Q929" t="s">
        <v>7032</v>
      </c>
      <c r="R929" t="s">
        <v>74</v>
      </c>
      <c r="S929" t="s">
        <v>75</v>
      </c>
      <c r="T929" t="s">
        <v>75</v>
      </c>
      <c r="U929" t="s">
        <v>160</v>
      </c>
      <c r="V929" t="s">
        <v>77</v>
      </c>
      <c r="W929" t="s">
        <v>2659</v>
      </c>
      <c r="X929" t="s">
        <v>181</v>
      </c>
      <c r="Y929" t="s">
        <v>143</v>
      </c>
      <c r="Z929" t="s">
        <v>81</v>
      </c>
      <c r="AA929" t="s">
        <v>82</v>
      </c>
      <c r="AD929" t="s">
        <v>83</v>
      </c>
      <c r="AE929" t="s">
        <v>84</v>
      </c>
      <c r="AF929" s="1">
        <v>42430</v>
      </c>
      <c r="AG929" s="3">
        <v>24680954</v>
      </c>
      <c r="AH929" t="s">
        <v>7033</v>
      </c>
      <c r="AI929" s="1">
        <v>22028</v>
      </c>
      <c r="AJ929" t="s">
        <v>86</v>
      </c>
      <c r="AK929" t="s">
        <v>456</v>
      </c>
      <c r="AL929" t="s">
        <v>2866</v>
      </c>
      <c r="AM929" t="s">
        <v>1367</v>
      </c>
      <c r="AN929" t="str">
        <f t="shared" si="17"/>
        <v>PUMA MALDONADO LEONIDAS</v>
      </c>
      <c r="AO929" t="s">
        <v>90</v>
      </c>
      <c r="AP929" s="1">
        <v>2</v>
      </c>
      <c r="AQ929" t="s">
        <v>7034</v>
      </c>
      <c r="AR929" t="s">
        <v>92</v>
      </c>
      <c r="AS929" t="s">
        <v>101</v>
      </c>
      <c r="AT929" s="1">
        <v>2</v>
      </c>
      <c r="AU929" s="1">
        <v>2</v>
      </c>
      <c r="AV929" t="s">
        <v>116</v>
      </c>
      <c r="AW929" t="s">
        <v>95</v>
      </c>
      <c r="AX929" t="s">
        <v>96</v>
      </c>
      <c r="AZ929" t="s">
        <v>7035</v>
      </c>
      <c r="BB929" t="s">
        <v>7036</v>
      </c>
      <c r="BC929" t="s">
        <v>119</v>
      </c>
      <c r="BD929" t="s">
        <v>100</v>
      </c>
      <c r="BE929" t="s">
        <v>74</v>
      </c>
      <c r="BF929" t="s">
        <v>101</v>
      </c>
      <c r="BI929" t="s">
        <v>72</v>
      </c>
      <c r="BJ929" t="s">
        <v>74</v>
      </c>
    </row>
    <row r="930" spans="1:66" x14ac:dyDescent="0.25">
      <c r="A930" s="5">
        <f>COUNTIF($B$1:B930,REPORTE!$C$3)</f>
        <v>1</v>
      </c>
      <c r="B930" s="3">
        <v>1769108</v>
      </c>
      <c r="C930" t="s">
        <v>59</v>
      </c>
      <c r="D930" t="s">
        <v>60</v>
      </c>
      <c r="E930" t="s">
        <v>61</v>
      </c>
      <c r="F930" t="s">
        <v>1701</v>
      </c>
      <c r="G930" t="s">
        <v>2858</v>
      </c>
      <c r="H930" t="s">
        <v>120</v>
      </c>
      <c r="I930" t="s">
        <v>65</v>
      </c>
      <c r="J930" t="s">
        <v>1881</v>
      </c>
      <c r="K930" t="s">
        <v>6999</v>
      </c>
      <c r="L930" t="s">
        <v>7000</v>
      </c>
      <c r="M930" t="s">
        <v>7001</v>
      </c>
      <c r="N930" t="s">
        <v>70</v>
      </c>
      <c r="O930" t="s">
        <v>7002</v>
      </c>
      <c r="P930" t="s">
        <v>72</v>
      </c>
      <c r="Q930" t="s">
        <v>7037</v>
      </c>
      <c r="R930" t="s">
        <v>74</v>
      </c>
      <c r="S930" t="s">
        <v>75</v>
      </c>
      <c r="T930" t="s">
        <v>75</v>
      </c>
      <c r="U930" t="s">
        <v>160</v>
      </c>
      <c r="V930" t="s">
        <v>77</v>
      </c>
      <c r="W930" t="s">
        <v>7038</v>
      </c>
      <c r="X930" t="s">
        <v>181</v>
      </c>
      <c r="Y930" t="s">
        <v>143</v>
      </c>
      <c r="Z930" t="s">
        <v>81</v>
      </c>
      <c r="AA930" t="s">
        <v>82</v>
      </c>
      <c r="AD930" t="s">
        <v>83</v>
      </c>
      <c r="AE930" t="s">
        <v>84</v>
      </c>
      <c r="AF930" s="1">
        <v>36526</v>
      </c>
      <c r="AG930" s="3">
        <v>43438714</v>
      </c>
      <c r="AH930" t="s">
        <v>7039</v>
      </c>
      <c r="AI930" s="1">
        <v>22260</v>
      </c>
      <c r="AJ930" t="s">
        <v>86</v>
      </c>
      <c r="AK930" t="s">
        <v>264</v>
      </c>
      <c r="AL930" t="s">
        <v>1983</v>
      </c>
      <c r="AM930" t="s">
        <v>5149</v>
      </c>
      <c r="AN930" t="str">
        <f t="shared" si="17"/>
        <v>QUISPE HUANCACHOQUE MELQUIADES</v>
      </c>
      <c r="AO930" t="s">
        <v>92</v>
      </c>
      <c r="AP930" t="s">
        <v>100</v>
      </c>
      <c r="AQ930" t="s">
        <v>119</v>
      </c>
      <c r="AR930" t="s">
        <v>92</v>
      </c>
      <c r="AS930" t="s">
        <v>101</v>
      </c>
      <c r="AT930" t="s">
        <v>100</v>
      </c>
      <c r="AU930" t="s">
        <v>100</v>
      </c>
      <c r="AV930" t="s">
        <v>119</v>
      </c>
      <c r="AW930" t="s">
        <v>95</v>
      </c>
      <c r="AX930" t="s">
        <v>96</v>
      </c>
      <c r="AZ930" t="s">
        <v>119</v>
      </c>
      <c r="BB930" t="s">
        <v>7040</v>
      </c>
      <c r="BC930" t="s">
        <v>7041</v>
      </c>
      <c r="BD930" t="s">
        <v>100</v>
      </c>
      <c r="BE930" t="s">
        <v>74</v>
      </c>
      <c r="BF930" t="s">
        <v>101</v>
      </c>
      <c r="BI930" t="s">
        <v>72</v>
      </c>
      <c r="BJ930" t="s">
        <v>74</v>
      </c>
    </row>
    <row r="931" spans="1:66" x14ac:dyDescent="0.25">
      <c r="A931" s="7"/>
      <c r="B931" s="8">
        <v>2</v>
      </c>
      <c r="C931" s="9">
        <v>3</v>
      </c>
      <c r="D931" s="7">
        <v>4</v>
      </c>
      <c r="E931" s="8">
        <v>5</v>
      </c>
      <c r="F931" s="9">
        <v>6</v>
      </c>
      <c r="G931" s="7">
        <v>7</v>
      </c>
      <c r="H931" s="8">
        <v>8</v>
      </c>
      <c r="I931" s="9">
        <v>9</v>
      </c>
      <c r="J931" s="7">
        <v>10</v>
      </c>
      <c r="K931" s="8">
        <v>11</v>
      </c>
      <c r="L931" s="9">
        <v>12</v>
      </c>
      <c r="M931" s="7">
        <v>13</v>
      </c>
      <c r="N931" s="8">
        <v>14</v>
      </c>
      <c r="O931" s="9">
        <v>15</v>
      </c>
      <c r="P931" s="7">
        <v>16</v>
      </c>
      <c r="Q931" s="8">
        <v>17</v>
      </c>
      <c r="R931" s="9">
        <v>18</v>
      </c>
      <c r="S931" s="7">
        <v>19</v>
      </c>
      <c r="T931" s="8">
        <v>20</v>
      </c>
      <c r="U931" s="9">
        <v>21</v>
      </c>
      <c r="V931" s="7">
        <v>22</v>
      </c>
      <c r="W931" s="8">
        <v>23</v>
      </c>
      <c r="X931" s="9">
        <v>24</v>
      </c>
      <c r="Y931" s="7">
        <v>25</v>
      </c>
      <c r="Z931" s="8">
        <v>26</v>
      </c>
      <c r="AA931" s="9">
        <v>27</v>
      </c>
      <c r="AB931" s="7">
        <v>28</v>
      </c>
      <c r="AC931" s="8">
        <v>29</v>
      </c>
      <c r="AD931" s="9">
        <v>30</v>
      </c>
      <c r="AE931" s="7">
        <v>31</v>
      </c>
      <c r="AF931" s="8">
        <v>32</v>
      </c>
      <c r="AG931" s="9">
        <v>33</v>
      </c>
      <c r="AH931" s="7">
        <v>34</v>
      </c>
      <c r="AI931" s="8">
        <v>35</v>
      </c>
      <c r="AJ931" s="9">
        <v>36</v>
      </c>
      <c r="AK931" s="7">
        <v>37</v>
      </c>
      <c r="AL931" s="8">
        <v>38</v>
      </c>
      <c r="AM931" s="9">
        <v>39</v>
      </c>
      <c r="AN931" s="7">
        <v>40</v>
      </c>
      <c r="AO931" s="8">
        <v>41</v>
      </c>
      <c r="AP931" s="9">
        <v>42</v>
      </c>
      <c r="AQ931" s="7">
        <v>43</v>
      </c>
      <c r="AR931" s="8">
        <v>44</v>
      </c>
      <c r="AS931" s="9">
        <v>45</v>
      </c>
      <c r="AT931" s="7">
        <v>46</v>
      </c>
      <c r="AU931" s="8">
        <v>47</v>
      </c>
      <c r="AV931" s="9">
        <v>48</v>
      </c>
      <c r="AW931" s="7">
        <v>49</v>
      </c>
      <c r="AX931" s="8">
        <v>50</v>
      </c>
      <c r="AY931" s="9">
        <v>51</v>
      </c>
      <c r="AZ931" s="7">
        <v>52</v>
      </c>
      <c r="BA931" s="8">
        <v>53</v>
      </c>
      <c r="BB931" s="9">
        <v>54</v>
      </c>
      <c r="BC931" s="7">
        <v>55</v>
      </c>
      <c r="BD931" s="8">
        <v>56</v>
      </c>
      <c r="BE931" s="9">
        <v>57</v>
      </c>
      <c r="BF931" s="7">
        <v>58</v>
      </c>
      <c r="BG931" s="8">
        <v>59</v>
      </c>
      <c r="BH931" s="9">
        <v>60</v>
      </c>
      <c r="BI931" s="7">
        <v>61</v>
      </c>
      <c r="BJ931" s="8">
        <v>62</v>
      </c>
      <c r="BK931" s="9">
        <v>63</v>
      </c>
      <c r="BL931" s="7">
        <v>64</v>
      </c>
      <c r="BM931" s="8">
        <v>65</v>
      </c>
      <c r="BN931" s="9">
        <v>66</v>
      </c>
    </row>
  </sheetData>
  <autoFilter ref="A1:BN1"/>
  <pageMargins left="0.75" right="0.75" top="1" bottom="1" header="0.5" footer="0.5"/>
  <pageSetup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8"/>
  <sheetViews>
    <sheetView showGridLines="0" tabSelected="1" view="pageBreakPreview" zoomScale="95" zoomScaleNormal="95" zoomScaleSheetLayoutView="95" workbookViewId="0">
      <selection activeCell="C4" sqref="C4"/>
    </sheetView>
  </sheetViews>
  <sheetFormatPr baseColWidth="10" defaultColWidth="11.44140625" defaultRowHeight="13.2" x14ac:dyDescent="0.25"/>
  <cols>
    <col min="1" max="1" width="6.44140625" style="11" customWidth="1"/>
    <col min="2" max="2" width="14.88671875" style="11" customWidth="1"/>
    <col min="3" max="3" width="41" style="12" customWidth="1"/>
    <col min="4" max="4" width="20.88671875" style="12" customWidth="1"/>
    <col min="5" max="5" width="14.6640625" style="12" customWidth="1"/>
    <col min="6" max="6" width="32.109375" style="12" customWidth="1"/>
    <col min="7" max="7" width="24.6640625" style="12" customWidth="1"/>
    <col min="8" max="8" width="19.44140625" style="12" customWidth="1"/>
    <col min="9" max="16384" width="11.44140625" style="12"/>
  </cols>
  <sheetData>
    <row r="1" spans="1:8" ht="66" customHeight="1" x14ac:dyDescent="0.25">
      <c r="A1" s="34"/>
      <c r="B1" s="34"/>
      <c r="C1" s="28"/>
      <c r="D1" s="28"/>
      <c r="E1" s="28"/>
      <c r="F1" s="28"/>
      <c r="G1" s="28"/>
      <c r="H1" s="28"/>
    </row>
    <row r="2" spans="1:8" ht="15.6" x14ac:dyDescent="0.25">
      <c r="A2" s="34"/>
      <c r="B2" s="37" t="s">
        <v>7042</v>
      </c>
      <c r="C2" s="37"/>
      <c r="D2" s="37"/>
      <c r="E2" s="37"/>
      <c r="F2" s="37"/>
      <c r="G2" s="37"/>
      <c r="H2" s="37"/>
    </row>
    <row r="3" spans="1:8" ht="28.5" customHeight="1" x14ac:dyDescent="0.25">
      <c r="A3" s="34"/>
      <c r="B3" s="22" t="s">
        <v>7043</v>
      </c>
      <c r="C3" s="13">
        <v>932376</v>
      </c>
      <c r="D3" s="38"/>
      <c r="E3" s="28"/>
      <c r="F3" s="28"/>
      <c r="G3" s="28"/>
      <c r="H3" s="28"/>
    </row>
    <row r="4" spans="1:8" ht="13.8" x14ac:dyDescent="0.3">
      <c r="A4" s="34"/>
      <c r="B4" s="23" t="s">
        <v>7044</v>
      </c>
      <c r="C4" s="24" t="str">
        <f>VLOOKUP(C3,nexus1,14,0)</f>
        <v>56443</v>
      </c>
      <c r="D4" s="23" t="s">
        <v>7045</v>
      </c>
      <c r="E4" s="26">
        <f>COUNT(B11:B165)</f>
        <v>1</v>
      </c>
      <c r="F4" s="28"/>
      <c r="G4" s="28"/>
      <c r="H4" s="28"/>
    </row>
    <row r="5" spans="1:8" ht="13.8" x14ac:dyDescent="0.3">
      <c r="A5" s="34"/>
      <c r="B5" s="23" t="s">
        <v>7046</v>
      </c>
      <c r="C5" s="25" t="str">
        <f>VLOOKUP(C3,nexus1,13,0)</f>
        <v>Primaria</v>
      </c>
      <c r="D5" s="27"/>
      <c r="E5" s="28"/>
      <c r="F5" s="28"/>
      <c r="G5" s="28"/>
      <c r="H5" s="28"/>
    </row>
    <row r="6" spans="1:8" ht="13.8" x14ac:dyDescent="0.3">
      <c r="A6" s="34"/>
      <c r="B6" s="23" t="s">
        <v>7047</v>
      </c>
      <c r="C6" s="25" t="str">
        <f>VLOOKUP(C3,nexus1,5,0)</f>
        <v>CANAS</v>
      </c>
      <c r="D6" s="27"/>
      <c r="E6" s="28"/>
      <c r="F6" s="28"/>
      <c r="G6" s="28"/>
      <c r="H6" s="28"/>
    </row>
    <row r="7" spans="1:8" ht="13.8" x14ac:dyDescent="0.3">
      <c r="A7" s="34"/>
      <c r="B7" s="23" t="s">
        <v>7048</v>
      </c>
      <c r="C7" s="25" t="str">
        <f>VLOOKUP(C3,nexus1,6,0)</f>
        <v>KUNTURKANKI</v>
      </c>
      <c r="D7" s="27"/>
      <c r="E7" s="28"/>
      <c r="F7" s="28"/>
      <c r="G7" s="28"/>
      <c r="H7" s="28"/>
    </row>
    <row r="8" spans="1:8" ht="15.6" x14ac:dyDescent="0.3">
      <c r="A8" s="34"/>
      <c r="B8" s="34"/>
      <c r="C8" s="35"/>
      <c r="D8" s="35"/>
      <c r="E8" s="36"/>
      <c r="F8" s="28"/>
      <c r="G8" s="28"/>
      <c r="H8" s="28"/>
    </row>
    <row r="9" spans="1:8" ht="15.6" x14ac:dyDescent="0.3">
      <c r="A9" s="6" t="s">
        <v>7055</v>
      </c>
      <c r="C9" s="15"/>
      <c r="D9" s="15"/>
    </row>
    <row r="10" spans="1:8" ht="42" customHeight="1" x14ac:dyDescent="0.25">
      <c r="A10" s="29" t="s">
        <v>7049</v>
      </c>
      <c r="B10" s="29" t="s">
        <v>7050</v>
      </c>
      <c r="C10" s="31" t="s">
        <v>7051</v>
      </c>
      <c r="D10" s="31" t="s">
        <v>19</v>
      </c>
      <c r="E10" s="29" t="s">
        <v>7052</v>
      </c>
      <c r="F10" s="29" t="s">
        <v>18</v>
      </c>
      <c r="G10" s="29" t="s">
        <v>7053</v>
      </c>
      <c r="H10" s="29" t="s">
        <v>7054</v>
      </c>
    </row>
    <row r="11" spans="1:8" x14ac:dyDescent="0.25">
      <c r="A11" s="30">
        <v>1</v>
      </c>
      <c r="B11" s="32">
        <f t="shared" ref="B11:B42" si="0">IFERROR(VLOOKUP(A11,data,33,0),"")</f>
        <v>41311043</v>
      </c>
      <c r="C11" s="24" t="str">
        <f t="shared" ref="C11:C42" si="1">IFERROR(VLOOKUP(A11,data,40,0),"")</f>
        <v>LEON PALOMINO VANESSA</v>
      </c>
      <c r="D11" s="33" t="str">
        <f t="shared" ref="D11:D42" si="2">IFERROR(VLOOKUP(A11,data,22,0),"")</f>
        <v>NOMBRADO</v>
      </c>
      <c r="E11" s="30" t="str">
        <f t="shared" ref="E11:E42" si="3">IFERROR(VLOOKUP(A11,data,17,0),"")</f>
        <v>428221215310</v>
      </c>
      <c r="F11" s="33" t="str">
        <f t="shared" ref="F11:F42" si="4">IFERROR(VLOOKUP(A11,data,21,0),"")</f>
        <v>PROFESOR</v>
      </c>
      <c r="G11" s="14"/>
      <c r="H11" s="14"/>
    </row>
    <row r="12" spans="1:8" x14ac:dyDescent="0.25">
      <c r="A12" s="30">
        <v>2</v>
      </c>
      <c r="B12" s="32" t="str">
        <f t="shared" si="0"/>
        <v/>
      </c>
      <c r="C12" s="24" t="str">
        <f t="shared" si="1"/>
        <v/>
      </c>
      <c r="D12" s="33" t="str">
        <f t="shared" si="2"/>
        <v/>
      </c>
      <c r="E12" s="30" t="str">
        <f t="shared" si="3"/>
        <v/>
      </c>
      <c r="F12" s="33" t="str">
        <f t="shared" si="4"/>
        <v/>
      </c>
      <c r="G12" s="14"/>
      <c r="H12" s="14"/>
    </row>
    <row r="13" spans="1:8" x14ac:dyDescent="0.25">
      <c r="A13" s="30">
        <v>3</v>
      </c>
      <c r="B13" s="32" t="str">
        <f t="shared" si="0"/>
        <v/>
      </c>
      <c r="C13" s="24" t="str">
        <f t="shared" si="1"/>
        <v/>
      </c>
      <c r="D13" s="33" t="str">
        <f t="shared" si="2"/>
        <v/>
      </c>
      <c r="E13" s="30" t="str">
        <f t="shared" si="3"/>
        <v/>
      </c>
      <c r="F13" s="33" t="str">
        <f t="shared" si="4"/>
        <v/>
      </c>
      <c r="G13" s="20"/>
      <c r="H13" s="14"/>
    </row>
    <row r="14" spans="1:8" x14ac:dyDescent="0.25">
      <c r="A14" s="30">
        <v>4</v>
      </c>
      <c r="B14" s="32" t="str">
        <f t="shared" si="0"/>
        <v/>
      </c>
      <c r="C14" s="24" t="str">
        <f t="shared" si="1"/>
        <v/>
      </c>
      <c r="D14" s="33" t="str">
        <f t="shared" si="2"/>
        <v/>
      </c>
      <c r="E14" s="30" t="str">
        <f t="shared" si="3"/>
        <v/>
      </c>
      <c r="F14" s="33" t="str">
        <f t="shared" si="4"/>
        <v/>
      </c>
      <c r="G14" s="14"/>
      <c r="H14" s="14"/>
    </row>
    <row r="15" spans="1:8" x14ac:dyDescent="0.25">
      <c r="A15" s="30">
        <v>5</v>
      </c>
      <c r="B15" s="32" t="str">
        <f t="shared" si="0"/>
        <v/>
      </c>
      <c r="C15" s="24" t="str">
        <f t="shared" si="1"/>
        <v/>
      </c>
      <c r="D15" s="33" t="str">
        <f t="shared" si="2"/>
        <v/>
      </c>
      <c r="E15" s="30" t="str">
        <f t="shared" si="3"/>
        <v/>
      </c>
      <c r="F15" s="33" t="str">
        <f t="shared" si="4"/>
        <v/>
      </c>
      <c r="G15" s="14"/>
      <c r="H15" s="14"/>
    </row>
    <row r="16" spans="1:8" x14ac:dyDescent="0.25">
      <c r="A16" s="30">
        <v>6</v>
      </c>
      <c r="B16" s="32" t="str">
        <f t="shared" si="0"/>
        <v/>
      </c>
      <c r="C16" s="24" t="str">
        <f t="shared" si="1"/>
        <v/>
      </c>
      <c r="D16" s="33" t="str">
        <f t="shared" si="2"/>
        <v/>
      </c>
      <c r="E16" s="30" t="str">
        <f t="shared" si="3"/>
        <v/>
      </c>
      <c r="F16" s="33" t="str">
        <f t="shared" si="4"/>
        <v/>
      </c>
      <c r="G16" s="14"/>
      <c r="H16" s="14"/>
    </row>
    <row r="17" spans="1:8" x14ac:dyDescent="0.25">
      <c r="A17" s="30">
        <v>7</v>
      </c>
      <c r="B17" s="32" t="str">
        <f t="shared" si="0"/>
        <v/>
      </c>
      <c r="C17" s="24" t="str">
        <f t="shared" si="1"/>
        <v/>
      </c>
      <c r="D17" s="33" t="str">
        <f t="shared" si="2"/>
        <v/>
      </c>
      <c r="E17" s="30" t="str">
        <f t="shared" si="3"/>
        <v/>
      </c>
      <c r="F17" s="33" t="str">
        <f t="shared" si="4"/>
        <v/>
      </c>
      <c r="G17" s="14"/>
      <c r="H17" s="14"/>
    </row>
    <row r="18" spans="1:8" x14ac:dyDescent="0.25">
      <c r="A18" s="30">
        <v>8</v>
      </c>
      <c r="B18" s="32" t="str">
        <f t="shared" si="0"/>
        <v/>
      </c>
      <c r="C18" s="24" t="str">
        <f t="shared" si="1"/>
        <v/>
      </c>
      <c r="D18" s="33" t="str">
        <f t="shared" si="2"/>
        <v/>
      </c>
      <c r="E18" s="30" t="str">
        <f t="shared" si="3"/>
        <v/>
      </c>
      <c r="F18" s="33" t="str">
        <f t="shared" si="4"/>
        <v/>
      </c>
      <c r="G18" s="14"/>
      <c r="H18" s="14"/>
    </row>
    <row r="19" spans="1:8" x14ac:dyDescent="0.25">
      <c r="A19" s="30">
        <v>9</v>
      </c>
      <c r="B19" s="32" t="str">
        <f t="shared" si="0"/>
        <v/>
      </c>
      <c r="C19" s="24" t="str">
        <f t="shared" si="1"/>
        <v/>
      </c>
      <c r="D19" s="33" t="str">
        <f t="shared" si="2"/>
        <v/>
      </c>
      <c r="E19" s="30" t="str">
        <f t="shared" si="3"/>
        <v/>
      </c>
      <c r="F19" s="33" t="str">
        <f t="shared" si="4"/>
        <v/>
      </c>
      <c r="G19" s="14"/>
      <c r="H19" s="14"/>
    </row>
    <row r="20" spans="1:8" x14ac:dyDescent="0.25">
      <c r="A20" s="30">
        <v>10</v>
      </c>
      <c r="B20" s="32" t="str">
        <f t="shared" si="0"/>
        <v/>
      </c>
      <c r="C20" s="24" t="str">
        <f t="shared" si="1"/>
        <v/>
      </c>
      <c r="D20" s="33" t="str">
        <f t="shared" si="2"/>
        <v/>
      </c>
      <c r="E20" s="30" t="str">
        <f t="shared" si="3"/>
        <v/>
      </c>
      <c r="F20" s="33" t="str">
        <f t="shared" si="4"/>
        <v/>
      </c>
      <c r="G20" s="14"/>
      <c r="H20" s="14"/>
    </row>
    <row r="21" spans="1:8" x14ac:dyDescent="0.25">
      <c r="A21" s="30">
        <v>11</v>
      </c>
      <c r="B21" s="32" t="str">
        <f t="shared" si="0"/>
        <v/>
      </c>
      <c r="C21" s="24" t="str">
        <f t="shared" si="1"/>
        <v/>
      </c>
      <c r="D21" s="33" t="str">
        <f t="shared" si="2"/>
        <v/>
      </c>
      <c r="E21" s="30" t="str">
        <f t="shared" si="3"/>
        <v/>
      </c>
      <c r="F21" s="33" t="str">
        <f t="shared" si="4"/>
        <v/>
      </c>
      <c r="G21" s="14"/>
      <c r="H21" s="14"/>
    </row>
    <row r="22" spans="1:8" x14ac:dyDescent="0.25">
      <c r="A22" s="30">
        <v>12</v>
      </c>
      <c r="B22" s="32" t="str">
        <f t="shared" si="0"/>
        <v/>
      </c>
      <c r="C22" s="24" t="str">
        <f t="shared" si="1"/>
        <v/>
      </c>
      <c r="D22" s="33" t="str">
        <f t="shared" si="2"/>
        <v/>
      </c>
      <c r="E22" s="30" t="str">
        <f t="shared" si="3"/>
        <v/>
      </c>
      <c r="F22" s="33" t="str">
        <f t="shared" si="4"/>
        <v/>
      </c>
      <c r="G22" s="14"/>
      <c r="H22" s="14"/>
    </row>
    <row r="23" spans="1:8" x14ac:dyDescent="0.25">
      <c r="A23" s="30">
        <v>13</v>
      </c>
      <c r="B23" s="32" t="str">
        <f t="shared" si="0"/>
        <v/>
      </c>
      <c r="C23" s="24" t="str">
        <f t="shared" si="1"/>
        <v/>
      </c>
      <c r="D23" s="33" t="str">
        <f t="shared" si="2"/>
        <v/>
      </c>
      <c r="E23" s="30" t="str">
        <f t="shared" si="3"/>
        <v/>
      </c>
      <c r="F23" s="33" t="str">
        <f t="shared" si="4"/>
        <v/>
      </c>
      <c r="G23" s="14"/>
      <c r="H23" s="14"/>
    </row>
    <row r="24" spans="1:8" x14ac:dyDescent="0.25">
      <c r="A24" s="30">
        <v>14</v>
      </c>
      <c r="B24" s="32" t="str">
        <f t="shared" si="0"/>
        <v/>
      </c>
      <c r="C24" s="24" t="str">
        <f t="shared" si="1"/>
        <v/>
      </c>
      <c r="D24" s="33" t="str">
        <f t="shared" si="2"/>
        <v/>
      </c>
      <c r="E24" s="30" t="str">
        <f t="shared" si="3"/>
        <v/>
      </c>
      <c r="F24" s="33" t="str">
        <f t="shared" si="4"/>
        <v/>
      </c>
      <c r="G24" s="14"/>
      <c r="H24" s="14"/>
    </row>
    <row r="25" spans="1:8" x14ac:dyDescent="0.25">
      <c r="A25" s="30">
        <v>15</v>
      </c>
      <c r="B25" s="32" t="str">
        <f t="shared" si="0"/>
        <v/>
      </c>
      <c r="C25" s="24" t="str">
        <f t="shared" si="1"/>
        <v/>
      </c>
      <c r="D25" s="33" t="str">
        <f t="shared" si="2"/>
        <v/>
      </c>
      <c r="E25" s="30" t="str">
        <f t="shared" si="3"/>
        <v/>
      </c>
      <c r="F25" s="33" t="str">
        <f t="shared" si="4"/>
        <v/>
      </c>
      <c r="G25" s="14"/>
      <c r="H25" s="14"/>
    </row>
    <row r="26" spans="1:8" x14ac:dyDescent="0.25">
      <c r="A26" s="30">
        <v>16</v>
      </c>
      <c r="B26" s="32" t="str">
        <f t="shared" si="0"/>
        <v/>
      </c>
      <c r="C26" s="24" t="str">
        <f t="shared" si="1"/>
        <v/>
      </c>
      <c r="D26" s="33" t="str">
        <f t="shared" si="2"/>
        <v/>
      </c>
      <c r="E26" s="30" t="str">
        <f t="shared" si="3"/>
        <v/>
      </c>
      <c r="F26" s="33" t="str">
        <f t="shared" si="4"/>
        <v/>
      </c>
      <c r="G26" s="14"/>
      <c r="H26" s="14"/>
    </row>
    <row r="27" spans="1:8" x14ac:dyDescent="0.25">
      <c r="A27" s="30">
        <v>17</v>
      </c>
      <c r="B27" s="32" t="str">
        <f t="shared" si="0"/>
        <v/>
      </c>
      <c r="C27" s="24" t="str">
        <f t="shared" si="1"/>
        <v/>
      </c>
      <c r="D27" s="33" t="str">
        <f t="shared" si="2"/>
        <v/>
      </c>
      <c r="E27" s="30" t="str">
        <f t="shared" si="3"/>
        <v/>
      </c>
      <c r="F27" s="33" t="str">
        <f t="shared" si="4"/>
        <v/>
      </c>
      <c r="G27" s="14"/>
      <c r="H27" s="14"/>
    </row>
    <row r="28" spans="1:8" x14ac:dyDescent="0.25">
      <c r="A28" s="30">
        <v>18</v>
      </c>
      <c r="B28" s="32" t="str">
        <f t="shared" si="0"/>
        <v/>
      </c>
      <c r="C28" s="24" t="str">
        <f t="shared" si="1"/>
        <v/>
      </c>
      <c r="D28" s="33" t="str">
        <f t="shared" si="2"/>
        <v/>
      </c>
      <c r="E28" s="30" t="str">
        <f t="shared" si="3"/>
        <v/>
      </c>
      <c r="F28" s="33" t="str">
        <f t="shared" si="4"/>
        <v/>
      </c>
      <c r="G28" s="14"/>
      <c r="H28" s="14"/>
    </row>
    <row r="29" spans="1:8" x14ac:dyDescent="0.25">
      <c r="A29" s="30">
        <v>19</v>
      </c>
      <c r="B29" s="32" t="str">
        <f t="shared" si="0"/>
        <v/>
      </c>
      <c r="C29" s="24" t="str">
        <f t="shared" si="1"/>
        <v/>
      </c>
      <c r="D29" s="33" t="str">
        <f t="shared" si="2"/>
        <v/>
      </c>
      <c r="E29" s="30" t="str">
        <f t="shared" si="3"/>
        <v/>
      </c>
      <c r="F29" s="33" t="str">
        <f t="shared" si="4"/>
        <v/>
      </c>
      <c r="G29" s="14"/>
      <c r="H29" s="14"/>
    </row>
    <row r="30" spans="1:8" x14ac:dyDescent="0.25">
      <c r="A30" s="30">
        <v>20</v>
      </c>
      <c r="B30" s="32" t="str">
        <f t="shared" si="0"/>
        <v/>
      </c>
      <c r="C30" s="24" t="str">
        <f t="shared" si="1"/>
        <v/>
      </c>
      <c r="D30" s="33" t="str">
        <f t="shared" si="2"/>
        <v/>
      </c>
      <c r="E30" s="30" t="str">
        <f t="shared" si="3"/>
        <v/>
      </c>
      <c r="F30" s="33" t="str">
        <f t="shared" si="4"/>
        <v/>
      </c>
      <c r="G30" s="14"/>
      <c r="H30" s="14"/>
    </row>
    <row r="31" spans="1:8" x14ac:dyDescent="0.25">
      <c r="A31" s="30">
        <v>21</v>
      </c>
      <c r="B31" s="32" t="str">
        <f t="shared" si="0"/>
        <v/>
      </c>
      <c r="C31" s="24" t="str">
        <f t="shared" si="1"/>
        <v/>
      </c>
      <c r="D31" s="33" t="str">
        <f t="shared" si="2"/>
        <v/>
      </c>
      <c r="E31" s="30" t="str">
        <f t="shared" si="3"/>
        <v/>
      </c>
      <c r="F31" s="33" t="str">
        <f t="shared" si="4"/>
        <v/>
      </c>
      <c r="G31" s="14"/>
      <c r="H31" s="14"/>
    </row>
    <row r="32" spans="1:8" x14ac:dyDescent="0.25">
      <c r="A32" s="30">
        <v>22</v>
      </c>
      <c r="B32" s="32" t="str">
        <f t="shared" si="0"/>
        <v/>
      </c>
      <c r="C32" s="24" t="str">
        <f t="shared" si="1"/>
        <v/>
      </c>
      <c r="D32" s="33" t="str">
        <f t="shared" si="2"/>
        <v/>
      </c>
      <c r="E32" s="30" t="str">
        <f t="shared" si="3"/>
        <v/>
      </c>
      <c r="F32" s="33" t="str">
        <f t="shared" si="4"/>
        <v/>
      </c>
      <c r="G32" s="14"/>
      <c r="H32" s="14"/>
    </row>
    <row r="33" spans="1:8" x14ac:dyDescent="0.25">
      <c r="A33" s="30">
        <v>23</v>
      </c>
      <c r="B33" s="32" t="str">
        <f t="shared" si="0"/>
        <v/>
      </c>
      <c r="C33" s="24" t="str">
        <f t="shared" si="1"/>
        <v/>
      </c>
      <c r="D33" s="33" t="str">
        <f t="shared" si="2"/>
        <v/>
      </c>
      <c r="E33" s="30" t="str">
        <f t="shared" si="3"/>
        <v/>
      </c>
      <c r="F33" s="33" t="str">
        <f t="shared" si="4"/>
        <v/>
      </c>
      <c r="G33" s="14"/>
      <c r="H33" s="14"/>
    </row>
    <row r="34" spans="1:8" x14ac:dyDescent="0.25">
      <c r="A34" s="30">
        <v>24</v>
      </c>
      <c r="B34" s="32" t="str">
        <f t="shared" si="0"/>
        <v/>
      </c>
      <c r="C34" s="24" t="str">
        <f t="shared" si="1"/>
        <v/>
      </c>
      <c r="D34" s="33" t="str">
        <f t="shared" si="2"/>
        <v/>
      </c>
      <c r="E34" s="30" t="str">
        <f t="shared" si="3"/>
        <v/>
      </c>
      <c r="F34" s="33" t="str">
        <f t="shared" si="4"/>
        <v/>
      </c>
      <c r="G34" s="14"/>
      <c r="H34" s="14"/>
    </row>
    <row r="35" spans="1:8" x14ac:dyDescent="0.25">
      <c r="A35" s="30">
        <v>25</v>
      </c>
      <c r="B35" s="32" t="str">
        <f t="shared" si="0"/>
        <v/>
      </c>
      <c r="C35" s="24" t="str">
        <f t="shared" si="1"/>
        <v/>
      </c>
      <c r="D35" s="33" t="str">
        <f t="shared" si="2"/>
        <v/>
      </c>
      <c r="E35" s="30" t="str">
        <f t="shared" si="3"/>
        <v/>
      </c>
      <c r="F35" s="33" t="str">
        <f t="shared" si="4"/>
        <v/>
      </c>
      <c r="G35" s="14"/>
      <c r="H35" s="14"/>
    </row>
    <row r="36" spans="1:8" x14ac:dyDescent="0.25">
      <c r="A36" s="30">
        <v>26</v>
      </c>
      <c r="B36" s="32" t="str">
        <f t="shared" si="0"/>
        <v/>
      </c>
      <c r="C36" s="24" t="str">
        <f t="shared" si="1"/>
        <v/>
      </c>
      <c r="D36" s="33" t="str">
        <f t="shared" si="2"/>
        <v/>
      </c>
      <c r="E36" s="30" t="str">
        <f t="shared" si="3"/>
        <v/>
      </c>
      <c r="F36" s="33" t="str">
        <f t="shared" si="4"/>
        <v/>
      </c>
      <c r="G36" s="14"/>
      <c r="H36" s="14"/>
    </row>
    <row r="37" spans="1:8" x14ac:dyDescent="0.25">
      <c r="A37" s="30">
        <v>27</v>
      </c>
      <c r="B37" s="32" t="str">
        <f t="shared" si="0"/>
        <v/>
      </c>
      <c r="C37" s="24" t="str">
        <f t="shared" si="1"/>
        <v/>
      </c>
      <c r="D37" s="33" t="str">
        <f t="shared" si="2"/>
        <v/>
      </c>
      <c r="E37" s="30" t="str">
        <f t="shared" si="3"/>
        <v/>
      </c>
      <c r="F37" s="33" t="str">
        <f t="shared" si="4"/>
        <v/>
      </c>
      <c r="G37" s="14"/>
      <c r="H37" s="14"/>
    </row>
    <row r="38" spans="1:8" x14ac:dyDescent="0.25">
      <c r="A38" s="30">
        <v>28</v>
      </c>
      <c r="B38" s="32" t="str">
        <f t="shared" si="0"/>
        <v/>
      </c>
      <c r="C38" s="24" t="str">
        <f t="shared" si="1"/>
        <v/>
      </c>
      <c r="D38" s="33" t="str">
        <f t="shared" si="2"/>
        <v/>
      </c>
      <c r="E38" s="30" t="str">
        <f t="shared" si="3"/>
        <v/>
      </c>
      <c r="F38" s="33" t="str">
        <f t="shared" si="4"/>
        <v/>
      </c>
      <c r="G38" s="14"/>
      <c r="H38" s="14"/>
    </row>
    <row r="39" spans="1:8" x14ac:dyDescent="0.25">
      <c r="A39" s="30">
        <v>29</v>
      </c>
      <c r="B39" s="32" t="str">
        <f t="shared" si="0"/>
        <v/>
      </c>
      <c r="C39" s="24" t="str">
        <f t="shared" si="1"/>
        <v/>
      </c>
      <c r="D39" s="33" t="str">
        <f t="shared" si="2"/>
        <v/>
      </c>
      <c r="E39" s="30" t="str">
        <f t="shared" si="3"/>
        <v/>
      </c>
      <c r="F39" s="33" t="str">
        <f t="shared" si="4"/>
        <v/>
      </c>
      <c r="G39" s="14"/>
      <c r="H39" s="14"/>
    </row>
    <row r="40" spans="1:8" hidden="1" x14ac:dyDescent="0.25">
      <c r="A40" s="30">
        <v>30</v>
      </c>
      <c r="B40" s="32" t="str">
        <f t="shared" si="0"/>
        <v/>
      </c>
      <c r="C40" s="24" t="str">
        <f t="shared" si="1"/>
        <v/>
      </c>
      <c r="D40" s="33" t="str">
        <f t="shared" si="2"/>
        <v/>
      </c>
      <c r="E40" s="30" t="str">
        <f t="shared" si="3"/>
        <v/>
      </c>
      <c r="F40" s="33" t="str">
        <f t="shared" si="4"/>
        <v/>
      </c>
      <c r="G40" s="14"/>
      <c r="H40" s="14"/>
    </row>
    <row r="41" spans="1:8" hidden="1" x14ac:dyDescent="0.25">
      <c r="A41" s="30">
        <v>31</v>
      </c>
      <c r="B41" s="32" t="str">
        <f t="shared" si="0"/>
        <v/>
      </c>
      <c r="C41" s="24" t="str">
        <f t="shared" si="1"/>
        <v/>
      </c>
      <c r="D41" s="33" t="str">
        <f t="shared" si="2"/>
        <v/>
      </c>
      <c r="E41" s="30" t="str">
        <f t="shared" si="3"/>
        <v/>
      </c>
      <c r="F41" s="33" t="str">
        <f t="shared" si="4"/>
        <v/>
      </c>
      <c r="G41" s="14"/>
      <c r="H41" s="14"/>
    </row>
    <row r="42" spans="1:8" hidden="1" x14ac:dyDescent="0.25">
      <c r="A42" s="30">
        <v>32</v>
      </c>
      <c r="B42" s="32" t="str">
        <f t="shared" si="0"/>
        <v/>
      </c>
      <c r="C42" s="24" t="str">
        <f t="shared" si="1"/>
        <v/>
      </c>
      <c r="D42" s="33" t="str">
        <f t="shared" si="2"/>
        <v/>
      </c>
      <c r="E42" s="30" t="str">
        <f t="shared" si="3"/>
        <v/>
      </c>
      <c r="F42" s="33" t="str">
        <f t="shared" si="4"/>
        <v/>
      </c>
      <c r="G42" s="14"/>
      <c r="H42" s="14"/>
    </row>
    <row r="43" spans="1:8" hidden="1" x14ac:dyDescent="0.25">
      <c r="A43" s="30">
        <v>33</v>
      </c>
      <c r="B43" s="32" t="str">
        <f t="shared" ref="B43:B74" si="5">IFERROR(VLOOKUP(A43,data,33,0),"")</f>
        <v/>
      </c>
      <c r="C43" s="24" t="str">
        <f t="shared" ref="C43:C74" si="6">IFERROR(VLOOKUP(A43,data,40,0),"")</f>
        <v/>
      </c>
      <c r="D43" s="33" t="str">
        <f t="shared" ref="D43:D74" si="7">IFERROR(VLOOKUP(A43,data,22,0),"")</f>
        <v/>
      </c>
      <c r="E43" s="30" t="str">
        <f t="shared" ref="E43:E74" si="8">IFERROR(VLOOKUP(A43,data,17,0),"")</f>
        <v/>
      </c>
      <c r="F43" s="33" t="str">
        <f t="shared" ref="F43:F74" si="9">IFERROR(VLOOKUP(A43,data,21,0),"")</f>
        <v/>
      </c>
      <c r="G43" s="14"/>
      <c r="H43" s="14"/>
    </row>
    <row r="44" spans="1:8" hidden="1" x14ac:dyDescent="0.25">
      <c r="A44" s="30">
        <v>34</v>
      </c>
      <c r="B44" s="32" t="str">
        <f t="shared" si="5"/>
        <v/>
      </c>
      <c r="C44" s="24" t="str">
        <f t="shared" si="6"/>
        <v/>
      </c>
      <c r="D44" s="33" t="str">
        <f t="shared" si="7"/>
        <v/>
      </c>
      <c r="E44" s="30" t="str">
        <f t="shared" si="8"/>
        <v/>
      </c>
      <c r="F44" s="33" t="str">
        <f t="shared" si="9"/>
        <v/>
      </c>
      <c r="G44" s="14"/>
      <c r="H44" s="14"/>
    </row>
    <row r="45" spans="1:8" hidden="1" x14ac:dyDescent="0.25">
      <c r="A45" s="30">
        <v>35</v>
      </c>
      <c r="B45" s="32" t="str">
        <f t="shared" si="5"/>
        <v/>
      </c>
      <c r="C45" s="24" t="str">
        <f t="shared" si="6"/>
        <v/>
      </c>
      <c r="D45" s="33" t="str">
        <f t="shared" si="7"/>
        <v/>
      </c>
      <c r="E45" s="30" t="str">
        <f t="shared" si="8"/>
        <v/>
      </c>
      <c r="F45" s="33" t="str">
        <f t="shared" si="9"/>
        <v/>
      </c>
      <c r="G45" s="14"/>
      <c r="H45" s="14"/>
    </row>
    <row r="46" spans="1:8" hidden="1" x14ac:dyDescent="0.25">
      <c r="A46" s="30">
        <v>36</v>
      </c>
      <c r="B46" s="32" t="str">
        <f t="shared" si="5"/>
        <v/>
      </c>
      <c r="C46" s="24" t="str">
        <f t="shared" si="6"/>
        <v/>
      </c>
      <c r="D46" s="33" t="str">
        <f t="shared" si="7"/>
        <v/>
      </c>
      <c r="E46" s="30" t="str">
        <f t="shared" si="8"/>
        <v/>
      </c>
      <c r="F46" s="33" t="str">
        <f t="shared" si="9"/>
        <v/>
      </c>
      <c r="G46" s="14"/>
      <c r="H46" s="14"/>
    </row>
    <row r="47" spans="1:8" hidden="1" x14ac:dyDescent="0.25">
      <c r="A47" s="30">
        <v>37</v>
      </c>
      <c r="B47" s="32" t="str">
        <f t="shared" si="5"/>
        <v/>
      </c>
      <c r="C47" s="24" t="str">
        <f t="shared" si="6"/>
        <v/>
      </c>
      <c r="D47" s="33" t="str">
        <f t="shared" si="7"/>
        <v/>
      </c>
      <c r="E47" s="30" t="str">
        <f t="shared" si="8"/>
        <v/>
      </c>
      <c r="F47" s="33" t="str">
        <f t="shared" si="9"/>
        <v/>
      </c>
      <c r="G47" s="14"/>
      <c r="H47" s="14"/>
    </row>
    <row r="48" spans="1:8" hidden="1" x14ac:dyDescent="0.25">
      <c r="A48" s="30">
        <v>38</v>
      </c>
      <c r="B48" s="32" t="str">
        <f t="shared" si="5"/>
        <v/>
      </c>
      <c r="C48" s="24" t="str">
        <f t="shared" si="6"/>
        <v/>
      </c>
      <c r="D48" s="33" t="str">
        <f t="shared" si="7"/>
        <v/>
      </c>
      <c r="E48" s="30" t="str">
        <f t="shared" si="8"/>
        <v/>
      </c>
      <c r="F48" s="33" t="str">
        <f t="shared" si="9"/>
        <v/>
      </c>
      <c r="G48" s="14"/>
      <c r="H48" s="14"/>
    </row>
    <row r="49" spans="1:8" hidden="1" x14ac:dyDescent="0.25">
      <c r="A49" s="30">
        <v>39</v>
      </c>
      <c r="B49" s="32" t="str">
        <f t="shared" si="5"/>
        <v/>
      </c>
      <c r="C49" s="24" t="str">
        <f t="shared" si="6"/>
        <v/>
      </c>
      <c r="D49" s="33" t="str">
        <f t="shared" si="7"/>
        <v/>
      </c>
      <c r="E49" s="30" t="str">
        <f t="shared" si="8"/>
        <v/>
      </c>
      <c r="F49" s="33" t="str">
        <f t="shared" si="9"/>
        <v/>
      </c>
      <c r="G49" s="14"/>
      <c r="H49" s="14"/>
    </row>
    <row r="50" spans="1:8" hidden="1" x14ac:dyDescent="0.25">
      <c r="A50" s="30">
        <v>40</v>
      </c>
      <c r="B50" s="32" t="str">
        <f t="shared" si="5"/>
        <v/>
      </c>
      <c r="C50" s="24" t="str">
        <f t="shared" si="6"/>
        <v/>
      </c>
      <c r="D50" s="33" t="str">
        <f t="shared" si="7"/>
        <v/>
      </c>
      <c r="E50" s="30" t="str">
        <f t="shared" si="8"/>
        <v/>
      </c>
      <c r="F50" s="33" t="str">
        <f t="shared" si="9"/>
        <v/>
      </c>
      <c r="G50" s="14"/>
      <c r="H50" s="14"/>
    </row>
    <row r="51" spans="1:8" hidden="1" x14ac:dyDescent="0.25">
      <c r="A51" s="30">
        <v>41</v>
      </c>
      <c r="B51" s="32" t="str">
        <f t="shared" si="5"/>
        <v/>
      </c>
      <c r="C51" s="24" t="str">
        <f t="shared" si="6"/>
        <v/>
      </c>
      <c r="D51" s="33" t="str">
        <f t="shared" si="7"/>
        <v/>
      </c>
      <c r="E51" s="30" t="str">
        <f t="shared" si="8"/>
        <v/>
      </c>
      <c r="F51" s="33" t="str">
        <f t="shared" si="9"/>
        <v/>
      </c>
      <c r="G51" s="14"/>
      <c r="H51" s="14"/>
    </row>
    <row r="52" spans="1:8" hidden="1" x14ac:dyDescent="0.25">
      <c r="A52" s="30">
        <v>42</v>
      </c>
      <c r="B52" s="32" t="str">
        <f t="shared" si="5"/>
        <v/>
      </c>
      <c r="C52" s="24" t="str">
        <f t="shared" si="6"/>
        <v/>
      </c>
      <c r="D52" s="33" t="str">
        <f t="shared" si="7"/>
        <v/>
      </c>
      <c r="E52" s="30" t="str">
        <f t="shared" si="8"/>
        <v/>
      </c>
      <c r="F52" s="33" t="str">
        <f t="shared" si="9"/>
        <v/>
      </c>
      <c r="G52" s="14"/>
      <c r="H52" s="14"/>
    </row>
    <row r="53" spans="1:8" hidden="1" x14ac:dyDescent="0.25">
      <c r="A53" s="30">
        <v>43</v>
      </c>
      <c r="B53" s="32" t="str">
        <f t="shared" si="5"/>
        <v/>
      </c>
      <c r="C53" s="24" t="str">
        <f t="shared" si="6"/>
        <v/>
      </c>
      <c r="D53" s="33" t="str">
        <f t="shared" si="7"/>
        <v/>
      </c>
      <c r="E53" s="30" t="str">
        <f t="shared" si="8"/>
        <v/>
      </c>
      <c r="F53" s="33" t="str">
        <f t="shared" si="9"/>
        <v/>
      </c>
      <c r="G53" s="14"/>
      <c r="H53" s="14"/>
    </row>
    <row r="54" spans="1:8" hidden="1" x14ac:dyDescent="0.25">
      <c r="A54" s="30">
        <v>44</v>
      </c>
      <c r="B54" s="32" t="str">
        <f t="shared" si="5"/>
        <v/>
      </c>
      <c r="C54" s="24" t="str">
        <f t="shared" si="6"/>
        <v/>
      </c>
      <c r="D54" s="33" t="str">
        <f t="shared" si="7"/>
        <v/>
      </c>
      <c r="E54" s="30" t="str">
        <f t="shared" si="8"/>
        <v/>
      </c>
      <c r="F54" s="33" t="str">
        <f t="shared" si="9"/>
        <v/>
      </c>
      <c r="G54" s="14"/>
      <c r="H54" s="14"/>
    </row>
    <row r="55" spans="1:8" hidden="1" x14ac:dyDescent="0.25">
      <c r="A55" s="30">
        <v>45</v>
      </c>
      <c r="B55" s="32" t="str">
        <f t="shared" si="5"/>
        <v/>
      </c>
      <c r="C55" s="24" t="str">
        <f t="shared" si="6"/>
        <v/>
      </c>
      <c r="D55" s="33" t="str">
        <f t="shared" si="7"/>
        <v/>
      </c>
      <c r="E55" s="30" t="str">
        <f t="shared" si="8"/>
        <v/>
      </c>
      <c r="F55" s="33" t="str">
        <f t="shared" si="9"/>
        <v/>
      </c>
      <c r="G55" s="14"/>
      <c r="H55" s="14"/>
    </row>
    <row r="56" spans="1:8" hidden="1" x14ac:dyDescent="0.25">
      <c r="A56" s="30">
        <v>46</v>
      </c>
      <c r="B56" s="32" t="str">
        <f t="shared" si="5"/>
        <v/>
      </c>
      <c r="C56" s="24" t="str">
        <f t="shared" si="6"/>
        <v/>
      </c>
      <c r="D56" s="33" t="str">
        <f t="shared" si="7"/>
        <v/>
      </c>
      <c r="E56" s="30" t="str">
        <f t="shared" si="8"/>
        <v/>
      </c>
      <c r="F56" s="33" t="str">
        <f t="shared" si="9"/>
        <v/>
      </c>
      <c r="G56" s="14"/>
      <c r="H56" s="14"/>
    </row>
    <row r="57" spans="1:8" hidden="1" x14ac:dyDescent="0.25">
      <c r="A57" s="30">
        <v>47</v>
      </c>
      <c r="B57" s="32" t="str">
        <f t="shared" si="5"/>
        <v/>
      </c>
      <c r="C57" s="24" t="str">
        <f t="shared" si="6"/>
        <v/>
      </c>
      <c r="D57" s="33" t="str">
        <f t="shared" si="7"/>
        <v/>
      </c>
      <c r="E57" s="30" t="str">
        <f t="shared" si="8"/>
        <v/>
      </c>
      <c r="F57" s="33" t="str">
        <f t="shared" si="9"/>
        <v/>
      </c>
      <c r="G57" s="14"/>
      <c r="H57" s="14"/>
    </row>
    <row r="58" spans="1:8" hidden="1" x14ac:dyDescent="0.25">
      <c r="A58" s="30">
        <v>48</v>
      </c>
      <c r="B58" s="32" t="str">
        <f t="shared" si="5"/>
        <v/>
      </c>
      <c r="C58" s="24" t="str">
        <f t="shared" si="6"/>
        <v/>
      </c>
      <c r="D58" s="33" t="str">
        <f t="shared" si="7"/>
        <v/>
      </c>
      <c r="E58" s="30" t="str">
        <f t="shared" si="8"/>
        <v/>
      </c>
      <c r="F58" s="33" t="str">
        <f t="shared" si="9"/>
        <v/>
      </c>
      <c r="G58" s="14"/>
      <c r="H58" s="14"/>
    </row>
    <row r="59" spans="1:8" hidden="1" x14ac:dyDescent="0.25">
      <c r="A59" s="30">
        <v>49</v>
      </c>
      <c r="B59" s="32" t="str">
        <f t="shared" si="5"/>
        <v/>
      </c>
      <c r="C59" s="24" t="str">
        <f t="shared" si="6"/>
        <v/>
      </c>
      <c r="D59" s="33" t="str">
        <f t="shared" si="7"/>
        <v/>
      </c>
      <c r="E59" s="30" t="str">
        <f t="shared" si="8"/>
        <v/>
      </c>
      <c r="F59" s="33" t="str">
        <f t="shared" si="9"/>
        <v/>
      </c>
      <c r="G59" s="14"/>
      <c r="H59" s="14"/>
    </row>
    <row r="60" spans="1:8" hidden="1" x14ac:dyDescent="0.25">
      <c r="A60" s="30">
        <v>50</v>
      </c>
      <c r="B60" s="32" t="str">
        <f t="shared" si="5"/>
        <v/>
      </c>
      <c r="C60" s="24" t="str">
        <f t="shared" si="6"/>
        <v/>
      </c>
      <c r="D60" s="33" t="str">
        <f t="shared" si="7"/>
        <v/>
      </c>
      <c r="E60" s="30" t="str">
        <f t="shared" si="8"/>
        <v/>
      </c>
      <c r="F60" s="33" t="str">
        <f t="shared" si="9"/>
        <v/>
      </c>
      <c r="G60" s="14"/>
      <c r="H60" s="14"/>
    </row>
    <row r="61" spans="1:8" hidden="1" x14ac:dyDescent="0.25">
      <c r="A61" s="30">
        <v>51</v>
      </c>
      <c r="B61" s="32" t="str">
        <f t="shared" si="5"/>
        <v/>
      </c>
      <c r="C61" s="24" t="str">
        <f t="shared" si="6"/>
        <v/>
      </c>
      <c r="D61" s="33" t="str">
        <f t="shared" si="7"/>
        <v/>
      </c>
      <c r="E61" s="30" t="str">
        <f t="shared" si="8"/>
        <v/>
      </c>
      <c r="F61" s="33" t="str">
        <f t="shared" si="9"/>
        <v/>
      </c>
      <c r="G61" s="14"/>
      <c r="H61" s="14"/>
    </row>
    <row r="62" spans="1:8" hidden="1" x14ac:dyDescent="0.25">
      <c r="A62" s="30">
        <v>52</v>
      </c>
      <c r="B62" s="32" t="str">
        <f t="shared" si="5"/>
        <v/>
      </c>
      <c r="C62" s="24" t="str">
        <f t="shared" si="6"/>
        <v/>
      </c>
      <c r="D62" s="33" t="str">
        <f t="shared" si="7"/>
        <v/>
      </c>
      <c r="E62" s="30" t="str">
        <f t="shared" si="8"/>
        <v/>
      </c>
      <c r="F62" s="33" t="str">
        <f t="shared" si="9"/>
        <v/>
      </c>
      <c r="G62" s="14"/>
      <c r="H62" s="14"/>
    </row>
    <row r="63" spans="1:8" hidden="1" x14ac:dyDescent="0.25">
      <c r="A63" s="30">
        <v>53</v>
      </c>
      <c r="B63" s="32" t="str">
        <f t="shared" si="5"/>
        <v/>
      </c>
      <c r="C63" s="24" t="str">
        <f t="shared" si="6"/>
        <v/>
      </c>
      <c r="D63" s="33" t="str">
        <f t="shared" si="7"/>
        <v/>
      </c>
      <c r="E63" s="30" t="str">
        <f t="shared" si="8"/>
        <v/>
      </c>
      <c r="F63" s="33" t="str">
        <f t="shared" si="9"/>
        <v/>
      </c>
      <c r="G63" s="14"/>
      <c r="H63" s="14"/>
    </row>
    <row r="64" spans="1:8" hidden="1" x14ac:dyDescent="0.25">
      <c r="A64" s="30">
        <v>54</v>
      </c>
      <c r="B64" s="32" t="str">
        <f t="shared" si="5"/>
        <v/>
      </c>
      <c r="C64" s="24" t="str">
        <f t="shared" si="6"/>
        <v/>
      </c>
      <c r="D64" s="33" t="str">
        <f t="shared" si="7"/>
        <v/>
      </c>
      <c r="E64" s="30" t="str">
        <f t="shared" si="8"/>
        <v/>
      </c>
      <c r="F64" s="33" t="str">
        <f t="shared" si="9"/>
        <v/>
      </c>
      <c r="G64" s="14"/>
      <c r="H64" s="14"/>
    </row>
    <row r="65" spans="1:8" hidden="1" x14ac:dyDescent="0.25">
      <c r="A65" s="30">
        <v>55</v>
      </c>
      <c r="B65" s="32" t="str">
        <f t="shared" si="5"/>
        <v/>
      </c>
      <c r="C65" s="24" t="str">
        <f t="shared" si="6"/>
        <v/>
      </c>
      <c r="D65" s="33" t="str">
        <f t="shared" si="7"/>
        <v/>
      </c>
      <c r="E65" s="30" t="str">
        <f t="shared" si="8"/>
        <v/>
      </c>
      <c r="F65" s="33" t="str">
        <f t="shared" si="9"/>
        <v/>
      </c>
      <c r="G65" s="14"/>
      <c r="H65" s="14"/>
    </row>
    <row r="66" spans="1:8" hidden="1" x14ac:dyDescent="0.25">
      <c r="A66" s="30">
        <v>56</v>
      </c>
      <c r="B66" s="32" t="str">
        <f t="shared" si="5"/>
        <v/>
      </c>
      <c r="C66" s="24" t="str">
        <f t="shared" si="6"/>
        <v/>
      </c>
      <c r="D66" s="33" t="str">
        <f t="shared" si="7"/>
        <v/>
      </c>
      <c r="E66" s="30" t="str">
        <f t="shared" si="8"/>
        <v/>
      </c>
      <c r="F66" s="33" t="str">
        <f t="shared" si="9"/>
        <v/>
      </c>
      <c r="G66" s="14"/>
      <c r="H66" s="14"/>
    </row>
    <row r="67" spans="1:8" hidden="1" x14ac:dyDescent="0.25">
      <c r="A67" s="30">
        <v>57</v>
      </c>
      <c r="B67" s="32" t="str">
        <f t="shared" si="5"/>
        <v/>
      </c>
      <c r="C67" s="24" t="str">
        <f t="shared" si="6"/>
        <v/>
      </c>
      <c r="D67" s="33" t="str">
        <f t="shared" si="7"/>
        <v/>
      </c>
      <c r="E67" s="30" t="str">
        <f t="shared" si="8"/>
        <v/>
      </c>
      <c r="F67" s="33" t="str">
        <f t="shared" si="9"/>
        <v/>
      </c>
      <c r="G67" s="14"/>
      <c r="H67" s="14"/>
    </row>
    <row r="68" spans="1:8" hidden="1" x14ac:dyDescent="0.25">
      <c r="A68" s="30">
        <v>58</v>
      </c>
      <c r="B68" s="32" t="str">
        <f t="shared" si="5"/>
        <v/>
      </c>
      <c r="C68" s="24" t="str">
        <f t="shared" si="6"/>
        <v/>
      </c>
      <c r="D68" s="33" t="str">
        <f t="shared" si="7"/>
        <v/>
      </c>
      <c r="E68" s="30" t="str">
        <f t="shared" si="8"/>
        <v/>
      </c>
      <c r="F68" s="33" t="str">
        <f t="shared" si="9"/>
        <v/>
      </c>
      <c r="G68" s="14"/>
      <c r="H68" s="14"/>
    </row>
    <row r="69" spans="1:8" hidden="1" x14ac:dyDescent="0.25">
      <c r="A69" s="30">
        <v>59</v>
      </c>
      <c r="B69" s="32" t="str">
        <f t="shared" si="5"/>
        <v/>
      </c>
      <c r="C69" s="24" t="str">
        <f t="shared" si="6"/>
        <v/>
      </c>
      <c r="D69" s="33" t="str">
        <f t="shared" si="7"/>
        <v/>
      </c>
      <c r="E69" s="30" t="str">
        <f t="shared" si="8"/>
        <v/>
      </c>
      <c r="F69" s="33" t="str">
        <f t="shared" si="9"/>
        <v/>
      </c>
      <c r="G69" s="14"/>
      <c r="H69" s="14"/>
    </row>
    <row r="70" spans="1:8" hidden="1" x14ac:dyDescent="0.25">
      <c r="A70" s="30">
        <v>60</v>
      </c>
      <c r="B70" s="32" t="str">
        <f t="shared" si="5"/>
        <v/>
      </c>
      <c r="C70" s="24" t="str">
        <f t="shared" si="6"/>
        <v/>
      </c>
      <c r="D70" s="33" t="str">
        <f t="shared" si="7"/>
        <v/>
      </c>
      <c r="E70" s="30" t="str">
        <f t="shared" si="8"/>
        <v/>
      </c>
      <c r="F70" s="33" t="str">
        <f t="shared" si="9"/>
        <v/>
      </c>
      <c r="G70" s="14"/>
      <c r="H70" s="14"/>
    </row>
    <row r="71" spans="1:8" hidden="1" x14ac:dyDescent="0.25">
      <c r="A71" s="30">
        <v>61</v>
      </c>
      <c r="B71" s="32" t="str">
        <f t="shared" si="5"/>
        <v/>
      </c>
      <c r="C71" s="24" t="str">
        <f t="shared" si="6"/>
        <v/>
      </c>
      <c r="D71" s="33" t="str">
        <f t="shared" si="7"/>
        <v/>
      </c>
      <c r="E71" s="30" t="str">
        <f t="shared" si="8"/>
        <v/>
      </c>
      <c r="F71" s="33" t="str">
        <f t="shared" si="9"/>
        <v/>
      </c>
      <c r="G71" s="14"/>
      <c r="H71" s="14"/>
    </row>
    <row r="72" spans="1:8" hidden="1" x14ac:dyDescent="0.25">
      <c r="A72" s="30">
        <v>62</v>
      </c>
      <c r="B72" s="32" t="str">
        <f t="shared" si="5"/>
        <v/>
      </c>
      <c r="C72" s="24" t="str">
        <f t="shared" si="6"/>
        <v/>
      </c>
      <c r="D72" s="33" t="str">
        <f t="shared" si="7"/>
        <v/>
      </c>
      <c r="E72" s="30" t="str">
        <f t="shared" si="8"/>
        <v/>
      </c>
      <c r="F72" s="33" t="str">
        <f t="shared" si="9"/>
        <v/>
      </c>
      <c r="G72" s="14"/>
      <c r="H72" s="14"/>
    </row>
    <row r="73" spans="1:8" hidden="1" x14ac:dyDescent="0.25">
      <c r="A73" s="30">
        <v>63</v>
      </c>
      <c r="B73" s="32" t="str">
        <f t="shared" si="5"/>
        <v/>
      </c>
      <c r="C73" s="24" t="str">
        <f t="shared" si="6"/>
        <v/>
      </c>
      <c r="D73" s="33" t="str">
        <f t="shared" si="7"/>
        <v/>
      </c>
      <c r="E73" s="30" t="str">
        <f t="shared" si="8"/>
        <v/>
      </c>
      <c r="F73" s="33" t="str">
        <f t="shared" si="9"/>
        <v/>
      </c>
      <c r="G73" s="14"/>
      <c r="H73" s="14"/>
    </row>
    <row r="74" spans="1:8" hidden="1" x14ac:dyDescent="0.25">
      <c r="A74" s="30">
        <v>64</v>
      </c>
      <c r="B74" s="32" t="str">
        <f t="shared" si="5"/>
        <v/>
      </c>
      <c r="C74" s="24" t="str">
        <f t="shared" si="6"/>
        <v/>
      </c>
      <c r="D74" s="33" t="str">
        <f t="shared" si="7"/>
        <v/>
      </c>
      <c r="E74" s="30" t="str">
        <f t="shared" si="8"/>
        <v/>
      </c>
      <c r="F74" s="33" t="str">
        <f t="shared" si="9"/>
        <v/>
      </c>
      <c r="G74" s="14"/>
      <c r="H74" s="14"/>
    </row>
    <row r="75" spans="1:8" hidden="1" x14ac:dyDescent="0.25">
      <c r="A75" s="30">
        <v>65</v>
      </c>
      <c r="B75" s="32" t="str">
        <f t="shared" ref="B75:B106" si="10">IFERROR(VLOOKUP(A75,data,33,0),"")</f>
        <v/>
      </c>
      <c r="C75" s="24" t="str">
        <f t="shared" ref="C75:C106" si="11">IFERROR(VLOOKUP(A75,data,40,0),"")</f>
        <v/>
      </c>
      <c r="D75" s="33" t="str">
        <f t="shared" ref="D75:D106" si="12">IFERROR(VLOOKUP(A75,data,22,0),"")</f>
        <v/>
      </c>
      <c r="E75" s="30" t="str">
        <f t="shared" ref="E75:E106" si="13">IFERROR(VLOOKUP(A75,data,17,0),"")</f>
        <v/>
      </c>
      <c r="F75" s="33" t="str">
        <f t="shared" ref="F75:F106" si="14">IFERROR(VLOOKUP(A75,data,21,0),"")</f>
        <v/>
      </c>
      <c r="G75" s="14"/>
      <c r="H75" s="14"/>
    </row>
    <row r="76" spans="1:8" hidden="1" x14ac:dyDescent="0.25">
      <c r="A76" s="30">
        <v>66</v>
      </c>
      <c r="B76" s="32" t="str">
        <f t="shared" si="10"/>
        <v/>
      </c>
      <c r="C76" s="24" t="str">
        <f t="shared" si="11"/>
        <v/>
      </c>
      <c r="D76" s="33" t="str">
        <f t="shared" si="12"/>
        <v/>
      </c>
      <c r="E76" s="30" t="str">
        <f t="shared" si="13"/>
        <v/>
      </c>
      <c r="F76" s="33" t="str">
        <f t="shared" si="14"/>
        <v/>
      </c>
      <c r="G76" s="14"/>
      <c r="H76" s="14"/>
    </row>
    <row r="77" spans="1:8" hidden="1" x14ac:dyDescent="0.25">
      <c r="A77" s="30">
        <v>67</v>
      </c>
      <c r="B77" s="32" t="str">
        <f t="shared" si="10"/>
        <v/>
      </c>
      <c r="C77" s="24" t="str">
        <f t="shared" si="11"/>
        <v/>
      </c>
      <c r="D77" s="33" t="str">
        <f t="shared" si="12"/>
        <v/>
      </c>
      <c r="E77" s="30" t="str">
        <f t="shared" si="13"/>
        <v/>
      </c>
      <c r="F77" s="33" t="str">
        <f t="shared" si="14"/>
        <v/>
      </c>
      <c r="G77" s="14"/>
      <c r="H77" s="14"/>
    </row>
    <row r="78" spans="1:8" hidden="1" x14ac:dyDescent="0.25">
      <c r="A78" s="30">
        <v>68</v>
      </c>
      <c r="B78" s="32" t="str">
        <f t="shared" si="10"/>
        <v/>
      </c>
      <c r="C78" s="24" t="str">
        <f t="shared" si="11"/>
        <v/>
      </c>
      <c r="D78" s="33" t="str">
        <f t="shared" si="12"/>
        <v/>
      </c>
      <c r="E78" s="30" t="str">
        <f t="shared" si="13"/>
        <v/>
      </c>
      <c r="F78" s="33" t="str">
        <f t="shared" si="14"/>
        <v/>
      </c>
      <c r="G78" s="14"/>
      <c r="H78" s="14"/>
    </row>
    <row r="79" spans="1:8" hidden="1" x14ac:dyDescent="0.25">
      <c r="A79" s="30">
        <v>69</v>
      </c>
      <c r="B79" s="32" t="str">
        <f t="shared" si="10"/>
        <v/>
      </c>
      <c r="C79" s="24" t="str">
        <f t="shared" si="11"/>
        <v/>
      </c>
      <c r="D79" s="33" t="str">
        <f t="shared" si="12"/>
        <v/>
      </c>
      <c r="E79" s="30" t="str">
        <f t="shared" si="13"/>
        <v/>
      </c>
      <c r="F79" s="33" t="str">
        <f t="shared" si="14"/>
        <v/>
      </c>
      <c r="G79" s="14"/>
      <c r="H79" s="14"/>
    </row>
    <row r="80" spans="1:8" hidden="1" x14ac:dyDescent="0.25">
      <c r="A80" s="30">
        <v>70</v>
      </c>
      <c r="B80" s="32" t="str">
        <f t="shared" si="10"/>
        <v/>
      </c>
      <c r="C80" s="24" t="str">
        <f t="shared" si="11"/>
        <v/>
      </c>
      <c r="D80" s="33" t="str">
        <f t="shared" si="12"/>
        <v/>
      </c>
      <c r="E80" s="30" t="str">
        <f t="shared" si="13"/>
        <v/>
      </c>
      <c r="F80" s="33" t="str">
        <f t="shared" si="14"/>
        <v/>
      </c>
      <c r="G80" s="14"/>
      <c r="H80" s="14"/>
    </row>
    <row r="81" spans="1:8" hidden="1" x14ac:dyDescent="0.25">
      <c r="A81" s="30">
        <v>71</v>
      </c>
      <c r="B81" s="32" t="str">
        <f t="shared" si="10"/>
        <v/>
      </c>
      <c r="C81" s="24" t="str">
        <f t="shared" si="11"/>
        <v/>
      </c>
      <c r="D81" s="33" t="str">
        <f t="shared" si="12"/>
        <v/>
      </c>
      <c r="E81" s="30" t="str">
        <f t="shared" si="13"/>
        <v/>
      </c>
      <c r="F81" s="33" t="str">
        <f t="shared" si="14"/>
        <v/>
      </c>
      <c r="G81" s="14"/>
      <c r="H81" s="14"/>
    </row>
    <row r="82" spans="1:8" hidden="1" x14ac:dyDescent="0.25">
      <c r="A82" s="30">
        <v>72</v>
      </c>
      <c r="B82" s="32" t="str">
        <f t="shared" si="10"/>
        <v/>
      </c>
      <c r="C82" s="24" t="str">
        <f t="shared" si="11"/>
        <v/>
      </c>
      <c r="D82" s="33" t="str">
        <f t="shared" si="12"/>
        <v/>
      </c>
      <c r="E82" s="30" t="str">
        <f t="shared" si="13"/>
        <v/>
      </c>
      <c r="F82" s="33" t="str">
        <f t="shared" si="14"/>
        <v/>
      </c>
      <c r="G82" s="14"/>
      <c r="H82" s="14"/>
    </row>
    <row r="83" spans="1:8" hidden="1" x14ac:dyDescent="0.25">
      <c r="A83" s="30">
        <v>73</v>
      </c>
      <c r="B83" s="32" t="str">
        <f t="shared" si="10"/>
        <v/>
      </c>
      <c r="C83" s="24" t="str">
        <f t="shared" si="11"/>
        <v/>
      </c>
      <c r="D83" s="33" t="str">
        <f t="shared" si="12"/>
        <v/>
      </c>
      <c r="E83" s="30" t="str">
        <f t="shared" si="13"/>
        <v/>
      </c>
      <c r="F83" s="33" t="str">
        <f t="shared" si="14"/>
        <v/>
      </c>
      <c r="G83" s="14"/>
      <c r="H83" s="14"/>
    </row>
    <row r="84" spans="1:8" hidden="1" x14ac:dyDescent="0.25">
      <c r="A84" s="30">
        <v>74</v>
      </c>
      <c r="B84" s="32" t="str">
        <f t="shared" si="10"/>
        <v/>
      </c>
      <c r="C84" s="24" t="str">
        <f t="shared" si="11"/>
        <v/>
      </c>
      <c r="D84" s="33" t="str">
        <f t="shared" si="12"/>
        <v/>
      </c>
      <c r="E84" s="30" t="str">
        <f t="shared" si="13"/>
        <v/>
      </c>
      <c r="F84" s="33" t="str">
        <f t="shared" si="14"/>
        <v/>
      </c>
      <c r="G84" s="14"/>
      <c r="H84" s="14"/>
    </row>
    <row r="85" spans="1:8" hidden="1" x14ac:dyDescent="0.25">
      <c r="A85" s="30">
        <v>75</v>
      </c>
      <c r="B85" s="32" t="str">
        <f t="shared" si="10"/>
        <v/>
      </c>
      <c r="C85" s="24" t="str">
        <f t="shared" si="11"/>
        <v/>
      </c>
      <c r="D85" s="33" t="str">
        <f t="shared" si="12"/>
        <v/>
      </c>
      <c r="E85" s="30" t="str">
        <f t="shared" si="13"/>
        <v/>
      </c>
      <c r="F85" s="33" t="str">
        <f t="shared" si="14"/>
        <v/>
      </c>
      <c r="G85" s="14"/>
      <c r="H85" s="14"/>
    </row>
    <row r="86" spans="1:8" hidden="1" x14ac:dyDescent="0.25">
      <c r="A86" s="30">
        <v>76</v>
      </c>
      <c r="B86" s="32" t="str">
        <f t="shared" si="10"/>
        <v/>
      </c>
      <c r="C86" s="24" t="str">
        <f t="shared" si="11"/>
        <v/>
      </c>
      <c r="D86" s="33" t="str">
        <f t="shared" si="12"/>
        <v/>
      </c>
      <c r="E86" s="30" t="str">
        <f t="shared" si="13"/>
        <v/>
      </c>
      <c r="F86" s="33" t="str">
        <f t="shared" si="14"/>
        <v/>
      </c>
      <c r="G86" s="14"/>
      <c r="H86" s="14"/>
    </row>
    <row r="87" spans="1:8" hidden="1" x14ac:dyDescent="0.25">
      <c r="A87" s="30">
        <v>77</v>
      </c>
      <c r="B87" s="32" t="str">
        <f t="shared" si="10"/>
        <v/>
      </c>
      <c r="C87" s="24" t="str">
        <f t="shared" si="11"/>
        <v/>
      </c>
      <c r="D87" s="33" t="str">
        <f t="shared" si="12"/>
        <v/>
      </c>
      <c r="E87" s="30" t="str">
        <f t="shared" si="13"/>
        <v/>
      </c>
      <c r="F87" s="33" t="str">
        <f t="shared" si="14"/>
        <v/>
      </c>
      <c r="G87" s="14"/>
      <c r="H87" s="14"/>
    </row>
    <row r="88" spans="1:8" hidden="1" x14ac:dyDescent="0.25">
      <c r="A88" s="30">
        <v>78</v>
      </c>
      <c r="B88" s="32" t="str">
        <f t="shared" si="10"/>
        <v/>
      </c>
      <c r="C88" s="24" t="str">
        <f t="shared" si="11"/>
        <v/>
      </c>
      <c r="D88" s="33" t="str">
        <f t="shared" si="12"/>
        <v/>
      </c>
      <c r="E88" s="30" t="str">
        <f t="shared" si="13"/>
        <v/>
      </c>
      <c r="F88" s="33" t="str">
        <f t="shared" si="14"/>
        <v/>
      </c>
      <c r="G88" s="14"/>
      <c r="H88" s="14"/>
    </row>
    <row r="89" spans="1:8" hidden="1" x14ac:dyDescent="0.25">
      <c r="A89" s="30">
        <v>79</v>
      </c>
      <c r="B89" s="32" t="str">
        <f t="shared" si="10"/>
        <v/>
      </c>
      <c r="C89" s="24" t="str">
        <f t="shared" si="11"/>
        <v/>
      </c>
      <c r="D89" s="33" t="str">
        <f t="shared" si="12"/>
        <v/>
      </c>
      <c r="E89" s="30" t="str">
        <f t="shared" si="13"/>
        <v/>
      </c>
      <c r="F89" s="33" t="str">
        <f t="shared" si="14"/>
        <v/>
      </c>
      <c r="G89" s="14"/>
      <c r="H89" s="14"/>
    </row>
    <row r="90" spans="1:8" hidden="1" x14ac:dyDescent="0.25">
      <c r="A90" s="30">
        <v>80</v>
      </c>
      <c r="B90" s="32" t="str">
        <f t="shared" si="10"/>
        <v/>
      </c>
      <c r="C90" s="24" t="str">
        <f t="shared" si="11"/>
        <v/>
      </c>
      <c r="D90" s="33" t="str">
        <f t="shared" si="12"/>
        <v/>
      </c>
      <c r="E90" s="30" t="str">
        <f t="shared" si="13"/>
        <v/>
      </c>
      <c r="F90" s="33" t="str">
        <f t="shared" si="14"/>
        <v/>
      </c>
      <c r="G90" s="14"/>
      <c r="H90" s="14"/>
    </row>
    <row r="91" spans="1:8" hidden="1" x14ac:dyDescent="0.25">
      <c r="A91" s="30">
        <v>81</v>
      </c>
      <c r="B91" s="32" t="str">
        <f t="shared" si="10"/>
        <v/>
      </c>
      <c r="C91" s="24" t="str">
        <f t="shared" si="11"/>
        <v/>
      </c>
      <c r="D91" s="33" t="str">
        <f t="shared" si="12"/>
        <v/>
      </c>
      <c r="E91" s="30" t="str">
        <f t="shared" si="13"/>
        <v/>
      </c>
      <c r="F91" s="33" t="str">
        <f t="shared" si="14"/>
        <v/>
      </c>
      <c r="G91" s="14"/>
      <c r="H91" s="14"/>
    </row>
    <row r="92" spans="1:8" hidden="1" x14ac:dyDescent="0.25">
      <c r="A92" s="30">
        <v>82</v>
      </c>
      <c r="B92" s="32" t="str">
        <f t="shared" si="10"/>
        <v/>
      </c>
      <c r="C92" s="24" t="str">
        <f t="shared" si="11"/>
        <v/>
      </c>
      <c r="D92" s="33" t="str">
        <f t="shared" si="12"/>
        <v/>
      </c>
      <c r="E92" s="30" t="str">
        <f t="shared" si="13"/>
        <v/>
      </c>
      <c r="F92" s="33" t="str">
        <f t="shared" si="14"/>
        <v/>
      </c>
      <c r="G92" s="14"/>
      <c r="H92" s="14"/>
    </row>
    <row r="93" spans="1:8" hidden="1" x14ac:dyDescent="0.25">
      <c r="A93" s="30">
        <v>83</v>
      </c>
      <c r="B93" s="32" t="str">
        <f t="shared" si="10"/>
        <v/>
      </c>
      <c r="C93" s="24" t="str">
        <f t="shared" si="11"/>
        <v/>
      </c>
      <c r="D93" s="33" t="str">
        <f t="shared" si="12"/>
        <v/>
      </c>
      <c r="E93" s="30" t="str">
        <f t="shared" si="13"/>
        <v/>
      </c>
      <c r="F93" s="33" t="str">
        <f t="shared" si="14"/>
        <v/>
      </c>
      <c r="G93" s="14"/>
      <c r="H93" s="14"/>
    </row>
    <row r="94" spans="1:8" hidden="1" x14ac:dyDescent="0.25">
      <c r="A94" s="30">
        <v>84</v>
      </c>
      <c r="B94" s="32" t="str">
        <f t="shared" si="10"/>
        <v/>
      </c>
      <c r="C94" s="24" t="str">
        <f t="shared" si="11"/>
        <v/>
      </c>
      <c r="D94" s="33" t="str">
        <f t="shared" si="12"/>
        <v/>
      </c>
      <c r="E94" s="30" t="str">
        <f t="shared" si="13"/>
        <v/>
      </c>
      <c r="F94" s="33" t="str">
        <f t="shared" si="14"/>
        <v/>
      </c>
      <c r="G94" s="14"/>
      <c r="H94" s="14"/>
    </row>
    <row r="95" spans="1:8" hidden="1" x14ac:dyDescent="0.25">
      <c r="A95" s="30">
        <v>85</v>
      </c>
      <c r="B95" s="32" t="str">
        <f t="shared" si="10"/>
        <v/>
      </c>
      <c r="C95" s="24" t="str">
        <f t="shared" si="11"/>
        <v/>
      </c>
      <c r="D95" s="33" t="str">
        <f t="shared" si="12"/>
        <v/>
      </c>
      <c r="E95" s="30" t="str">
        <f t="shared" si="13"/>
        <v/>
      </c>
      <c r="F95" s="33" t="str">
        <f t="shared" si="14"/>
        <v/>
      </c>
      <c r="G95" s="14"/>
      <c r="H95" s="14"/>
    </row>
    <row r="96" spans="1:8" hidden="1" x14ac:dyDescent="0.25">
      <c r="A96" s="30">
        <v>86</v>
      </c>
      <c r="B96" s="32" t="str">
        <f t="shared" si="10"/>
        <v/>
      </c>
      <c r="C96" s="24" t="str">
        <f t="shared" si="11"/>
        <v/>
      </c>
      <c r="D96" s="33" t="str">
        <f t="shared" si="12"/>
        <v/>
      </c>
      <c r="E96" s="30" t="str">
        <f t="shared" si="13"/>
        <v/>
      </c>
      <c r="F96" s="33" t="str">
        <f t="shared" si="14"/>
        <v/>
      </c>
      <c r="G96" s="14"/>
      <c r="H96" s="14"/>
    </row>
    <row r="97" spans="1:8" hidden="1" x14ac:dyDescent="0.25">
      <c r="A97" s="30">
        <v>87</v>
      </c>
      <c r="B97" s="32" t="str">
        <f t="shared" si="10"/>
        <v/>
      </c>
      <c r="C97" s="24" t="str">
        <f t="shared" si="11"/>
        <v/>
      </c>
      <c r="D97" s="33" t="str">
        <f t="shared" si="12"/>
        <v/>
      </c>
      <c r="E97" s="30" t="str">
        <f t="shared" si="13"/>
        <v/>
      </c>
      <c r="F97" s="33" t="str">
        <f t="shared" si="14"/>
        <v/>
      </c>
      <c r="G97" s="14"/>
      <c r="H97" s="14"/>
    </row>
    <row r="98" spans="1:8" hidden="1" x14ac:dyDescent="0.25">
      <c r="A98" s="30">
        <v>88</v>
      </c>
      <c r="B98" s="32" t="str">
        <f t="shared" si="10"/>
        <v/>
      </c>
      <c r="C98" s="24" t="str">
        <f t="shared" si="11"/>
        <v/>
      </c>
      <c r="D98" s="33" t="str">
        <f t="shared" si="12"/>
        <v/>
      </c>
      <c r="E98" s="30" t="str">
        <f t="shared" si="13"/>
        <v/>
      </c>
      <c r="F98" s="33" t="str">
        <f t="shared" si="14"/>
        <v/>
      </c>
      <c r="G98" s="14"/>
      <c r="H98" s="14"/>
    </row>
    <row r="99" spans="1:8" hidden="1" x14ac:dyDescent="0.25">
      <c r="A99" s="30">
        <v>89</v>
      </c>
      <c r="B99" s="32" t="str">
        <f t="shared" si="10"/>
        <v/>
      </c>
      <c r="C99" s="24" t="str">
        <f t="shared" si="11"/>
        <v/>
      </c>
      <c r="D99" s="33" t="str">
        <f t="shared" si="12"/>
        <v/>
      </c>
      <c r="E99" s="30" t="str">
        <f t="shared" si="13"/>
        <v/>
      </c>
      <c r="F99" s="33" t="str">
        <f t="shared" si="14"/>
        <v/>
      </c>
      <c r="G99" s="14"/>
      <c r="H99" s="14"/>
    </row>
    <row r="100" spans="1:8" hidden="1" x14ac:dyDescent="0.25">
      <c r="A100" s="30">
        <v>90</v>
      </c>
      <c r="B100" s="32" t="str">
        <f t="shared" si="10"/>
        <v/>
      </c>
      <c r="C100" s="24" t="str">
        <f t="shared" si="11"/>
        <v/>
      </c>
      <c r="D100" s="33" t="str">
        <f t="shared" si="12"/>
        <v/>
      </c>
      <c r="E100" s="30" t="str">
        <f t="shared" si="13"/>
        <v/>
      </c>
      <c r="F100" s="33" t="str">
        <f t="shared" si="14"/>
        <v/>
      </c>
      <c r="G100" s="14"/>
      <c r="H100" s="14"/>
    </row>
    <row r="101" spans="1:8" hidden="1" x14ac:dyDescent="0.25">
      <c r="A101" s="30">
        <v>91</v>
      </c>
      <c r="B101" s="32" t="str">
        <f t="shared" si="10"/>
        <v/>
      </c>
      <c r="C101" s="24" t="str">
        <f t="shared" si="11"/>
        <v/>
      </c>
      <c r="D101" s="33" t="str">
        <f t="shared" si="12"/>
        <v/>
      </c>
      <c r="E101" s="30" t="str">
        <f t="shared" si="13"/>
        <v/>
      </c>
      <c r="F101" s="33" t="str">
        <f t="shared" si="14"/>
        <v/>
      </c>
      <c r="G101" s="14"/>
      <c r="H101" s="14"/>
    </row>
    <row r="102" spans="1:8" hidden="1" x14ac:dyDescent="0.25">
      <c r="A102" s="30">
        <v>92</v>
      </c>
      <c r="B102" s="32" t="str">
        <f t="shared" si="10"/>
        <v/>
      </c>
      <c r="C102" s="24" t="str">
        <f t="shared" si="11"/>
        <v/>
      </c>
      <c r="D102" s="33" t="str">
        <f t="shared" si="12"/>
        <v/>
      </c>
      <c r="E102" s="30" t="str">
        <f t="shared" si="13"/>
        <v/>
      </c>
      <c r="F102" s="33" t="str">
        <f t="shared" si="14"/>
        <v/>
      </c>
      <c r="G102" s="14"/>
      <c r="H102" s="14"/>
    </row>
    <row r="103" spans="1:8" hidden="1" x14ac:dyDescent="0.25">
      <c r="A103" s="30">
        <v>93</v>
      </c>
      <c r="B103" s="32" t="str">
        <f t="shared" si="10"/>
        <v/>
      </c>
      <c r="C103" s="24" t="str">
        <f t="shared" si="11"/>
        <v/>
      </c>
      <c r="D103" s="33" t="str">
        <f t="shared" si="12"/>
        <v/>
      </c>
      <c r="E103" s="30" t="str">
        <f t="shared" si="13"/>
        <v/>
      </c>
      <c r="F103" s="33" t="str">
        <f t="shared" si="14"/>
        <v/>
      </c>
      <c r="G103" s="14"/>
      <c r="H103" s="14"/>
    </row>
    <row r="104" spans="1:8" hidden="1" x14ac:dyDescent="0.25">
      <c r="A104" s="30">
        <v>94</v>
      </c>
      <c r="B104" s="32" t="str">
        <f t="shared" si="10"/>
        <v/>
      </c>
      <c r="C104" s="24" t="str">
        <f t="shared" si="11"/>
        <v/>
      </c>
      <c r="D104" s="33" t="str">
        <f t="shared" si="12"/>
        <v/>
      </c>
      <c r="E104" s="30" t="str">
        <f t="shared" si="13"/>
        <v/>
      </c>
      <c r="F104" s="33" t="str">
        <f t="shared" si="14"/>
        <v/>
      </c>
      <c r="G104" s="14"/>
      <c r="H104" s="14"/>
    </row>
    <row r="105" spans="1:8" hidden="1" x14ac:dyDescent="0.25">
      <c r="A105" s="30">
        <v>95</v>
      </c>
      <c r="B105" s="32" t="str">
        <f t="shared" si="10"/>
        <v/>
      </c>
      <c r="C105" s="24" t="str">
        <f t="shared" si="11"/>
        <v/>
      </c>
      <c r="D105" s="33" t="str">
        <f t="shared" si="12"/>
        <v/>
      </c>
      <c r="E105" s="30" t="str">
        <f t="shared" si="13"/>
        <v/>
      </c>
      <c r="F105" s="33" t="str">
        <f t="shared" si="14"/>
        <v/>
      </c>
      <c r="G105" s="14"/>
      <c r="H105" s="14"/>
    </row>
    <row r="106" spans="1:8" hidden="1" x14ac:dyDescent="0.25">
      <c r="A106" s="30">
        <v>96</v>
      </c>
      <c r="B106" s="32" t="str">
        <f t="shared" si="10"/>
        <v/>
      </c>
      <c r="C106" s="24" t="str">
        <f t="shared" si="11"/>
        <v/>
      </c>
      <c r="D106" s="33" t="str">
        <f t="shared" si="12"/>
        <v/>
      </c>
      <c r="E106" s="30" t="str">
        <f t="shared" si="13"/>
        <v/>
      </c>
      <c r="F106" s="33" t="str">
        <f t="shared" si="14"/>
        <v/>
      </c>
      <c r="G106" s="14"/>
      <c r="H106" s="14"/>
    </row>
    <row r="107" spans="1:8" hidden="1" x14ac:dyDescent="0.25">
      <c r="A107" s="30">
        <v>97</v>
      </c>
      <c r="B107" s="32" t="str">
        <f t="shared" ref="B107:B138" si="15">IFERROR(VLOOKUP(A107,data,33,0),"")</f>
        <v/>
      </c>
      <c r="C107" s="24" t="str">
        <f t="shared" ref="C107:C138" si="16">IFERROR(VLOOKUP(A107,data,40,0),"")</f>
        <v/>
      </c>
      <c r="D107" s="33" t="str">
        <f t="shared" ref="D107:D138" si="17">IFERROR(VLOOKUP(A107,data,22,0),"")</f>
        <v/>
      </c>
      <c r="E107" s="30" t="str">
        <f t="shared" ref="E107:E138" si="18">IFERROR(VLOOKUP(A107,data,17,0),"")</f>
        <v/>
      </c>
      <c r="F107" s="33" t="str">
        <f t="shared" ref="F107:F138" si="19">IFERROR(VLOOKUP(A107,data,21,0),"")</f>
        <v/>
      </c>
      <c r="G107" s="14"/>
      <c r="H107" s="14"/>
    </row>
    <row r="108" spans="1:8" hidden="1" x14ac:dyDescent="0.25">
      <c r="A108" s="30">
        <v>98</v>
      </c>
      <c r="B108" s="32" t="str">
        <f t="shared" si="15"/>
        <v/>
      </c>
      <c r="C108" s="24" t="str">
        <f t="shared" si="16"/>
        <v/>
      </c>
      <c r="D108" s="33" t="str">
        <f t="shared" si="17"/>
        <v/>
      </c>
      <c r="E108" s="30" t="str">
        <f t="shared" si="18"/>
        <v/>
      </c>
      <c r="F108" s="33" t="str">
        <f t="shared" si="19"/>
        <v/>
      </c>
      <c r="G108" s="14"/>
      <c r="H108" s="14"/>
    </row>
    <row r="109" spans="1:8" hidden="1" x14ac:dyDescent="0.25">
      <c r="A109" s="30">
        <v>99</v>
      </c>
      <c r="B109" s="32" t="str">
        <f t="shared" si="15"/>
        <v/>
      </c>
      <c r="C109" s="24" t="str">
        <f t="shared" si="16"/>
        <v/>
      </c>
      <c r="D109" s="33" t="str">
        <f t="shared" si="17"/>
        <v/>
      </c>
      <c r="E109" s="30" t="str">
        <f t="shared" si="18"/>
        <v/>
      </c>
      <c r="F109" s="33" t="str">
        <f t="shared" si="19"/>
        <v/>
      </c>
      <c r="G109" s="14"/>
      <c r="H109" s="14"/>
    </row>
    <row r="110" spans="1:8" hidden="1" x14ac:dyDescent="0.25">
      <c r="A110" s="30">
        <v>100</v>
      </c>
      <c r="B110" s="32" t="str">
        <f t="shared" si="15"/>
        <v/>
      </c>
      <c r="C110" s="24" t="str">
        <f t="shared" si="16"/>
        <v/>
      </c>
      <c r="D110" s="33" t="str">
        <f t="shared" si="17"/>
        <v/>
      </c>
      <c r="E110" s="30" t="str">
        <f t="shared" si="18"/>
        <v/>
      </c>
      <c r="F110" s="33" t="str">
        <f t="shared" si="19"/>
        <v/>
      </c>
      <c r="G110" s="14"/>
      <c r="H110" s="14"/>
    </row>
    <row r="111" spans="1:8" hidden="1" x14ac:dyDescent="0.25">
      <c r="A111" s="30">
        <v>101</v>
      </c>
      <c r="B111" s="32" t="str">
        <f t="shared" si="15"/>
        <v/>
      </c>
      <c r="C111" s="24" t="str">
        <f t="shared" si="16"/>
        <v/>
      </c>
      <c r="D111" s="33" t="str">
        <f t="shared" si="17"/>
        <v/>
      </c>
      <c r="E111" s="30" t="str">
        <f t="shared" si="18"/>
        <v/>
      </c>
      <c r="F111" s="33" t="str">
        <f t="shared" si="19"/>
        <v/>
      </c>
      <c r="G111" s="14"/>
      <c r="H111" s="14"/>
    </row>
    <row r="112" spans="1:8" hidden="1" x14ac:dyDescent="0.25">
      <c r="A112" s="30">
        <v>102</v>
      </c>
      <c r="B112" s="32" t="str">
        <f t="shared" si="15"/>
        <v/>
      </c>
      <c r="C112" s="24" t="str">
        <f t="shared" si="16"/>
        <v/>
      </c>
      <c r="D112" s="33" t="str">
        <f t="shared" si="17"/>
        <v/>
      </c>
      <c r="E112" s="30" t="str">
        <f t="shared" si="18"/>
        <v/>
      </c>
      <c r="F112" s="33" t="str">
        <f t="shared" si="19"/>
        <v/>
      </c>
      <c r="G112" s="14"/>
      <c r="H112" s="14"/>
    </row>
    <row r="113" spans="1:8" hidden="1" x14ac:dyDescent="0.25">
      <c r="A113" s="30">
        <v>103</v>
      </c>
      <c r="B113" s="32" t="str">
        <f t="shared" si="15"/>
        <v/>
      </c>
      <c r="C113" s="24" t="str">
        <f t="shared" si="16"/>
        <v/>
      </c>
      <c r="D113" s="33" t="str">
        <f t="shared" si="17"/>
        <v/>
      </c>
      <c r="E113" s="30" t="str">
        <f t="shared" si="18"/>
        <v/>
      </c>
      <c r="F113" s="33" t="str">
        <f t="shared" si="19"/>
        <v/>
      </c>
      <c r="G113" s="14"/>
      <c r="H113" s="14"/>
    </row>
    <row r="114" spans="1:8" hidden="1" x14ac:dyDescent="0.25">
      <c r="A114" s="30">
        <v>104</v>
      </c>
      <c r="B114" s="32" t="str">
        <f t="shared" si="15"/>
        <v/>
      </c>
      <c r="C114" s="24" t="str">
        <f t="shared" si="16"/>
        <v/>
      </c>
      <c r="D114" s="33" t="str">
        <f t="shared" si="17"/>
        <v/>
      </c>
      <c r="E114" s="30" t="str">
        <f t="shared" si="18"/>
        <v/>
      </c>
      <c r="F114" s="33" t="str">
        <f t="shared" si="19"/>
        <v/>
      </c>
      <c r="G114" s="14"/>
      <c r="H114" s="14"/>
    </row>
    <row r="115" spans="1:8" hidden="1" x14ac:dyDescent="0.25">
      <c r="A115" s="30">
        <v>105</v>
      </c>
      <c r="B115" s="32" t="str">
        <f t="shared" si="15"/>
        <v/>
      </c>
      <c r="C115" s="24" t="str">
        <f t="shared" si="16"/>
        <v/>
      </c>
      <c r="D115" s="33" t="str">
        <f t="shared" si="17"/>
        <v/>
      </c>
      <c r="E115" s="30" t="str">
        <f t="shared" si="18"/>
        <v/>
      </c>
      <c r="F115" s="33" t="str">
        <f t="shared" si="19"/>
        <v/>
      </c>
      <c r="G115" s="14"/>
      <c r="H115" s="14"/>
    </row>
    <row r="116" spans="1:8" hidden="1" x14ac:dyDescent="0.25">
      <c r="A116" s="30">
        <v>106</v>
      </c>
      <c r="B116" s="32" t="str">
        <f t="shared" si="15"/>
        <v/>
      </c>
      <c r="C116" s="24" t="str">
        <f t="shared" si="16"/>
        <v/>
      </c>
      <c r="D116" s="33" t="str">
        <f t="shared" si="17"/>
        <v/>
      </c>
      <c r="E116" s="30" t="str">
        <f t="shared" si="18"/>
        <v/>
      </c>
      <c r="F116" s="33" t="str">
        <f t="shared" si="19"/>
        <v/>
      </c>
      <c r="G116" s="14"/>
      <c r="H116" s="14"/>
    </row>
    <row r="117" spans="1:8" hidden="1" x14ac:dyDescent="0.25">
      <c r="A117" s="30">
        <v>107</v>
      </c>
      <c r="B117" s="32" t="str">
        <f t="shared" si="15"/>
        <v/>
      </c>
      <c r="C117" s="24" t="str">
        <f t="shared" si="16"/>
        <v/>
      </c>
      <c r="D117" s="33" t="str">
        <f t="shared" si="17"/>
        <v/>
      </c>
      <c r="E117" s="30" t="str">
        <f t="shared" si="18"/>
        <v/>
      </c>
      <c r="F117" s="33" t="str">
        <f t="shared" si="19"/>
        <v/>
      </c>
      <c r="G117" s="14"/>
      <c r="H117" s="14"/>
    </row>
    <row r="118" spans="1:8" hidden="1" x14ac:dyDescent="0.25">
      <c r="A118" s="30">
        <v>108</v>
      </c>
      <c r="B118" s="32" t="str">
        <f t="shared" si="15"/>
        <v/>
      </c>
      <c r="C118" s="24" t="str">
        <f t="shared" si="16"/>
        <v/>
      </c>
      <c r="D118" s="33" t="str">
        <f t="shared" si="17"/>
        <v/>
      </c>
      <c r="E118" s="30" t="str">
        <f t="shared" si="18"/>
        <v/>
      </c>
      <c r="F118" s="33" t="str">
        <f t="shared" si="19"/>
        <v/>
      </c>
      <c r="G118" s="14"/>
      <c r="H118" s="14"/>
    </row>
    <row r="119" spans="1:8" hidden="1" x14ac:dyDescent="0.25">
      <c r="A119" s="30">
        <v>109</v>
      </c>
      <c r="B119" s="32" t="str">
        <f t="shared" si="15"/>
        <v/>
      </c>
      <c r="C119" s="24" t="str">
        <f t="shared" si="16"/>
        <v/>
      </c>
      <c r="D119" s="33" t="str">
        <f t="shared" si="17"/>
        <v/>
      </c>
      <c r="E119" s="30" t="str">
        <f t="shared" si="18"/>
        <v/>
      </c>
      <c r="F119" s="33" t="str">
        <f t="shared" si="19"/>
        <v/>
      </c>
      <c r="G119" s="14"/>
      <c r="H119" s="14"/>
    </row>
    <row r="120" spans="1:8" hidden="1" x14ac:dyDescent="0.25">
      <c r="A120" s="30">
        <v>110</v>
      </c>
      <c r="B120" s="32" t="str">
        <f t="shared" si="15"/>
        <v/>
      </c>
      <c r="C120" s="24" t="str">
        <f t="shared" si="16"/>
        <v/>
      </c>
      <c r="D120" s="33" t="str">
        <f t="shared" si="17"/>
        <v/>
      </c>
      <c r="E120" s="30" t="str">
        <f t="shared" si="18"/>
        <v/>
      </c>
      <c r="F120" s="33" t="str">
        <f t="shared" si="19"/>
        <v/>
      </c>
      <c r="G120" s="14"/>
      <c r="H120" s="14"/>
    </row>
    <row r="121" spans="1:8" hidden="1" x14ac:dyDescent="0.25">
      <c r="A121" s="30">
        <v>111</v>
      </c>
      <c r="B121" s="32" t="str">
        <f t="shared" si="15"/>
        <v/>
      </c>
      <c r="C121" s="24" t="str">
        <f t="shared" si="16"/>
        <v/>
      </c>
      <c r="D121" s="33" t="str">
        <f t="shared" si="17"/>
        <v/>
      </c>
      <c r="E121" s="30" t="str">
        <f t="shared" si="18"/>
        <v/>
      </c>
      <c r="F121" s="33" t="str">
        <f t="shared" si="19"/>
        <v/>
      </c>
      <c r="G121" s="14"/>
      <c r="H121" s="14"/>
    </row>
    <row r="122" spans="1:8" hidden="1" x14ac:dyDescent="0.25">
      <c r="A122" s="30">
        <v>112</v>
      </c>
      <c r="B122" s="32" t="str">
        <f t="shared" si="15"/>
        <v/>
      </c>
      <c r="C122" s="24" t="str">
        <f t="shared" si="16"/>
        <v/>
      </c>
      <c r="D122" s="33" t="str">
        <f t="shared" si="17"/>
        <v/>
      </c>
      <c r="E122" s="30" t="str">
        <f t="shared" si="18"/>
        <v/>
      </c>
      <c r="F122" s="33" t="str">
        <f t="shared" si="19"/>
        <v/>
      </c>
      <c r="G122" s="14"/>
      <c r="H122" s="14"/>
    </row>
    <row r="123" spans="1:8" hidden="1" x14ac:dyDescent="0.25">
      <c r="A123" s="30">
        <v>113</v>
      </c>
      <c r="B123" s="32" t="str">
        <f t="shared" si="15"/>
        <v/>
      </c>
      <c r="C123" s="24" t="str">
        <f t="shared" si="16"/>
        <v/>
      </c>
      <c r="D123" s="33" t="str">
        <f t="shared" si="17"/>
        <v/>
      </c>
      <c r="E123" s="30" t="str">
        <f t="shared" si="18"/>
        <v/>
      </c>
      <c r="F123" s="33" t="str">
        <f t="shared" si="19"/>
        <v/>
      </c>
      <c r="G123" s="14"/>
      <c r="H123" s="14"/>
    </row>
    <row r="124" spans="1:8" hidden="1" x14ac:dyDescent="0.25">
      <c r="A124" s="30">
        <v>114</v>
      </c>
      <c r="B124" s="32" t="str">
        <f t="shared" si="15"/>
        <v/>
      </c>
      <c r="C124" s="24" t="str">
        <f t="shared" si="16"/>
        <v/>
      </c>
      <c r="D124" s="33" t="str">
        <f t="shared" si="17"/>
        <v/>
      </c>
      <c r="E124" s="30" t="str">
        <f t="shared" si="18"/>
        <v/>
      </c>
      <c r="F124" s="33" t="str">
        <f t="shared" si="19"/>
        <v/>
      </c>
      <c r="G124" s="14"/>
      <c r="H124" s="14"/>
    </row>
    <row r="125" spans="1:8" hidden="1" x14ac:dyDescent="0.25">
      <c r="A125" s="30">
        <v>115</v>
      </c>
      <c r="B125" s="32" t="str">
        <f t="shared" si="15"/>
        <v/>
      </c>
      <c r="C125" s="24" t="str">
        <f t="shared" si="16"/>
        <v/>
      </c>
      <c r="D125" s="33" t="str">
        <f t="shared" si="17"/>
        <v/>
      </c>
      <c r="E125" s="30" t="str">
        <f t="shared" si="18"/>
        <v/>
      </c>
      <c r="F125" s="33" t="str">
        <f t="shared" si="19"/>
        <v/>
      </c>
      <c r="G125" s="14"/>
      <c r="H125" s="14"/>
    </row>
    <row r="126" spans="1:8" hidden="1" x14ac:dyDescent="0.25">
      <c r="A126" s="30">
        <v>116</v>
      </c>
      <c r="B126" s="32" t="str">
        <f t="shared" si="15"/>
        <v/>
      </c>
      <c r="C126" s="24" t="str">
        <f t="shared" si="16"/>
        <v/>
      </c>
      <c r="D126" s="33" t="str">
        <f t="shared" si="17"/>
        <v/>
      </c>
      <c r="E126" s="30" t="str">
        <f t="shared" si="18"/>
        <v/>
      </c>
      <c r="F126" s="33" t="str">
        <f t="shared" si="19"/>
        <v/>
      </c>
      <c r="G126" s="14"/>
      <c r="H126" s="14"/>
    </row>
    <row r="127" spans="1:8" hidden="1" x14ac:dyDescent="0.25">
      <c r="A127" s="30">
        <v>117</v>
      </c>
      <c r="B127" s="32" t="str">
        <f t="shared" si="15"/>
        <v/>
      </c>
      <c r="C127" s="24" t="str">
        <f t="shared" si="16"/>
        <v/>
      </c>
      <c r="D127" s="33" t="str">
        <f t="shared" si="17"/>
        <v/>
      </c>
      <c r="E127" s="30" t="str">
        <f t="shared" si="18"/>
        <v/>
      </c>
      <c r="F127" s="33" t="str">
        <f t="shared" si="19"/>
        <v/>
      </c>
      <c r="G127" s="14"/>
      <c r="H127" s="14"/>
    </row>
    <row r="128" spans="1:8" hidden="1" x14ac:dyDescent="0.25">
      <c r="A128" s="30">
        <v>118</v>
      </c>
      <c r="B128" s="32" t="str">
        <f t="shared" si="15"/>
        <v/>
      </c>
      <c r="C128" s="24" t="str">
        <f t="shared" si="16"/>
        <v/>
      </c>
      <c r="D128" s="33" t="str">
        <f t="shared" si="17"/>
        <v/>
      </c>
      <c r="E128" s="30" t="str">
        <f t="shared" si="18"/>
        <v/>
      </c>
      <c r="F128" s="33" t="str">
        <f t="shared" si="19"/>
        <v/>
      </c>
      <c r="G128" s="14"/>
      <c r="H128" s="14"/>
    </row>
    <row r="129" spans="1:8" hidden="1" x14ac:dyDescent="0.25">
      <c r="A129" s="30">
        <v>119</v>
      </c>
      <c r="B129" s="32" t="str">
        <f t="shared" si="15"/>
        <v/>
      </c>
      <c r="C129" s="24" t="str">
        <f t="shared" si="16"/>
        <v/>
      </c>
      <c r="D129" s="33" t="str">
        <f t="shared" si="17"/>
        <v/>
      </c>
      <c r="E129" s="30" t="str">
        <f t="shared" si="18"/>
        <v/>
      </c>
      <c r="F129" s="33" t="str">
        <f t="shared" si="19"/>
        <v/>
      </c>
      <c r="G129" s="14"/>
      <c r="H129" s="14"/>
    </row>
    <row r="130" spans="1:8" hidden="1" x14ac:dyDescent="0.25">
      <c r="A130" s="30">
        <v>120</v>
      </c>
      <c r="B130" s="32" t="str">
        <f t="shared" si="15"/>
        <v/>
      </c>
      <c r="C130" s="24" t="str">
        <f t="shared" si="16"/>
        <v/>
      </c>
      <c r="D130" s="33" t="str">
        <f t="shared" si="17"/>
        <v/>
      </c>
      <c r="E130" s="30" t="str">
        <f t="shared" si="18"/>
        <v/>
      </c>
      <c r="F130" s="33" t="str">
        <f t="shared" si="19"/>
        <v/>
      </c>
      <c r="G130" s="14"/>
      <c r="H130" s="14"/>
    </row>
    <row r="131" spans="1:8" hidden="1" x14ac:dyDescent="0.25">
      <c r="A131" s="30">
        <v>121</v>
      </c>
      <c r="B131" s="32" t="str">
        <f t="shared" si="15"/>
        <v/>
      </c>
      <c r="C131" s="24" t="str">
        <f t="shared" si="16"/>
        <v/>
      </c>
      <c r="D131" s="33" t="str">
        <f t="shared" si="17"/>
        <v/>
      </c>
      <c r="E131" s="30" t="str">
        <f t="shared" si="18"/>
        <v/>
      </c>
      <c r="F131" s="33" t="str">
        <f t="shared" si="19"/>
        <v/>
      </c>
      <c r="G131" s="14"/>
      <c r="H131" s="14"/>
    </row>
    <row r="132" spans="1:8" hidden="1" x14ac:dyDescent="0.25">
      <c r="A132" s="30">
        <v>122</v>
      </c>
      <c r="B132" s="32" t="str">
        <f t="shared" si="15"/>
        <v/>
      </c>
      <c r="C132" s="24" t="str">
        <f t="shared" si="16"/>
        <v/>
      </c>
      <c r="D132" s="33" t="str">
        <f t="shared" si="17"/>
        <v/>
      </c>
      <c r="E132" s="30" t="str">
        <f t="shared" si="18"/>
        <v/>
      </c>
      <c r="F132" s="33" t="str">
        <f t="shared" si="19"/>
        <v/>
      </c>
      <c r="G132" s="14"/>
      <c r="H132" s="14"/>
    </row>
    <row r="133" spans="1:8" hidden="1" x14ac:dyDescent="0.25">
      <c r="A133" s="30">
        <v>123</v>
      </c>
      <c r="B133" s="32" t="str">
        <f t="shared" si="15"/>
        <v/>
      </c>
      <c r="C133" s="24" t="str">
        <f t="shared" si="16"/>
        <v/>
      </c>
      <c r="D133" s="33" t="str">
        <f t="shared" si="17"/>
        <v/>
      </c>
      <c r="E133" s="30" t="str">
        <f t="shared" si="18"/>
        <v/>
      </c>
      <c r="F133" s="33" t="str">
        <f t="shared" si="19"/>
        <v/>
      </c>
      <c r="G133" s="14"/>
      <c r="H133" s="14"/>
    </row>
    <row r="134" spans="1:8" hidden="1" x14ac:dyDescent="0.25">
      <c r="A134" s="30">
        <v>124</v>
      </c>
      <c r="B134" s="32" t="str">
        <f t="shared" si="15"/>
        <v/>
      </c>
      <c r="C134" s="24" t="str">
        <f t="shared" si="16"/>
        <v/>
      </c>
      <c r="D134" s="33" t="str">
        <f t="shared" si="17"/>
        <v/>
      </c>
      <c r="E134" s="30" t="str">
        <f t="shared" si="18"/>
        <v/>
      </c>
      <c r="F134" s="33" t="str">
        <f t="shared" si="19"/>
        <v/>
      </c>
      <c r="G134" s="14"/>
      <c r="H134" s="14"/>
    </row>
    <row r="135" spans="1:8" hidden="1" x14ac:dyDescent="0.25">
      <c r="A135" s="30">
        <v>125</v>
      </c>
      <c r="B135" s="32" t="str">
        <f t="shared" si="15"/>
        <v/>
      </c>
      <c r="C135" s="24" t="str">
        <f t="shared" si="16"/>
        <v/>
      </c>
      <c r="D135" s="33" t="str">
        <f t="shared" si="17"/>
        <v/>
      </c>
      <c r="E135" s="30" t="str">
        <f t="shared" si="18"/>
        <v/>
      </c>
      <c r="F135" s="33" t="str">
        <f t="shared" si="19"/>
        <v/>
      </c>
      <c r="G135" s="14"/>
      <c r="H135" s="14"/>
    </row>
    <row r="136" spans="1:8" hidden="1" x14ac:dyDescent="0.25">
      <c r="A136" s="30">
        <v>126</v>
      </c>
      <c r="B136" s="32" t="str">
        <f t="shared" si="15"/>
        <v/>
      </c>
      <c r="C136" s="24" t="str">
        <f t="shared" si="16"/>
        <v/>
      </c>
      <c r="D136" s="33" t="str">
        <f t="shared" si="17"/>
        <v/>
      </c>
      <c r="E136" s="30" t="str">
        <f t="shared" si="18"/>
        <v/>
      </c>
      <c r="F136" s="33" t="str">
        <f t="shared" si="19"/>
        <v/>
      </c>
      <c r="G136" s="14"/>
      <c r="H136" s="14"/>
    </row>
    <row r="137" spans="1:8" hidden="1" x14ac:dyDescent="0.25">
      <c r="A137" s="30">
        <v>127</v>
      </c>
      <c r="B137" s="32" t="str">
        <f t="shared" si="15"/>
        <v/>
      </c>
      <c r="C137" s="24" t="str">
        <f t="shared" si="16"/>
        <v/>
      </c>
      <c r="D137" s="33" t="str">
        <f t="shared" si="17"/>
        <v/>
      </c>
      <c r="E137" s="30" t="str">
        <f t="shared" si="18"/>
        <v/>
      </c>
      <c r="F137" s="33" t="str">
        <f t="shared" si="19"/>
        <v/>
      </c>
      <c r="G137" s="14"/>
      <c r="H137" s="14"/>
    </row>
    <row r="138" spans="1:8" hidden="1" x14ac:dyDescent="0.25">
      <c r="A138" s="30">
        <v>128</v>
      </c>
      <c r="B138" s="32" t="str">
        <f t="shared" si="15"/>
        <v/>
      </c>
      <c r="C138" s="24" t="str">
        <f t="shared" si="16"/>
        <v/>
      </c>
      <c r="D138" s="33" t="str">
        <f t="shared" si="17"/>
        <v/>
      </c>
      <c r="E138" s="30" t="str">
        <f t="shared" si="18"/>
        <v/>
      </c>
      <c r="F138" s="33" t="str">
        <f t="shared" si="19"/>
        <v/>
      </c>
      <c r="G138" s="14"/>
      <c r="H138" s="14"/>
    </row>
    <row r="139" spans="1:8" hidden="1" x14ac:dyDescent="0.25">
      <c r="A139" s="30">
        <v>129</v>
      </c>
      <c r="B139" s="32" t="str">
        <f t="shared" ref="B139:B165" si="20">IFERROR(VLOOKUP(A139,data,33,0),"")</f>
        <v/>
      </c>
      <c r="C139" s="24" t="str">
        <f t="shared" ref="C139:C165" si="21">IFERROR(VLOOKUP(A139,data,40,0),"")</f>
        <v/>
      </c>
      <c r="D139" s="33" t="str">
        <f t="shared" ref="D139:D165" si="22">IFERROR(VLOOKUP(A139,data,22,0),"")</f>
        <v/>
      </c>
      <c r="E139" s="30" t="str">
        <f t="shared" ref="E139:E165" si="23">IFERROR(VLOOKUP(A139,data,17,0),"")</f>
        <v/>
      </c>
      <c r="F139" s="33" t="str">
        <f t="shared" ref="F139:F165" si="24">IFERROR(VLOOKUP(A139,data,21,0),"")</f>
        <v/>
      </c>
      <c r="G139" s="14"/>
      <c r="H139" s="14"/>
    </row>
    <row r="140" spans="1:8" hidden="1" x14ac:dyDescent="0.25">
      <c r="A140" s="30">
        <v>130</v>
      </c>
      <c r="B140" s="32" t="str">
        <f t="shared" si="20"/>
        <v/>
      </c>
      <c r="C140" s="24" t="str">
        <f t="shared" si="21"/>
        <v/>
      </c>
      <c r="D140" s="33" t="str">
        <f t="shared" si="22"/>
        <v/>
      </c>
      <c r="E140" s="30" t="str">
        <f t="shared" si="23"/>
        <v/>
      </c>
      <c r="F140" s="33" t="str">
        <f t="shared" si="24"/>
        <v/>
      </c>
      <c r="G140" s="14"/>
      <c r="H140" s="14"/>
    </row>
    <row r="141" spans="1:8" hidden="1" x14ac:dyDescent="0.25">
      <c r="A141" s="30">
        <v>131</v>
      </c>
      <c r="B141" s="32" t="str">
        <f t="shared" si="20"/>
        <v/>
      </c>
      <c r="C141" s="24" t="str">
        <f t="shared" si="21"/>
        <v/>
      </c>
      <c r="D141" s="33" t="str">
        <f t="shared" si="22"/>
        <v/>
      </c>
      <c r="E141" s="30" t="str">
        <f t="shared" si="23"/>
        <v/>
      </c>
      <c r="F141" s="33" t="str">
        <f t="shared" si="24"/>
        <v/>
      </c>
      <c r="G141" s="14"/>
      <c r="H141" s="14"/>
    </row>
    <row r="142" spans="1:8" hidden="1" x14ac:dyDescent="0.25">
      <c r="A142" s="30">
        <v>132</v>
      </c>
      <c r="B142" s="32" t="str">
        <f t="shared" si="20"/>
        <v/>
      </c>
      <c r="C142" s="24" t="str">
        <f t="shared" si="21"/>
        <v/>
      </c>
      <c r="D142" s="33" t="str">
        <f t="shared" si="22"/>
        <v/>
      </c>
      <c r="E142" s="30" t="str">
        <f t="shared" si="23"/>
        <v/>
      </c>
      <c r="F142" s="33" t="str">
        <f t="shared" si="24"/>
        <v/>
      </c>
      <c r="G142" s="14"/>
      <c r="H142" s="14"/>
    </row>
    <row r="143" spans="1:8" hidden="1" x14ac:dyDescent="0.25">
      <c r="A143" s="30">
        <v>133</v>
      </c>
      <c r="B143" s="32" t="str">
        <f t="shared" si="20"/>
        <v/>
      </c>
      <c r="C143" s="24" t="str">
        <f t="shared" si="21"/>
        <v/>
      </c>
      <c r="D143" s="33" t="str">
        <f t="shared" si="22"/>
        <v/>
      </c>
      <c r="E143" s="30" t="str">
        <f t="shared" si="23"/>
        <v/>
      </c>
      <c r="F143" s="33" t="str">
        <f t="shared" si="24"/>
        <v/>
      </c>
      <c r="G143" s="14"/>
      <c r="H143" s="14"/>
    </row>
    <row r="144" spans="1:8" hidden="1" x14ac:dyDescent="0.25">
      <c r="A144" s="30">
        <v>134</v>
      </c>
      <c r="B144" s="32" t="str">
        <f t="shared" si="20"/>
        <v/>
      </c>
      <c r="C144" s="24" t="str">
        <f t="shared" si="21"/>
        <v/>
      </c>
      <c r="D144" s="33" t="str">
        <f t="shared" si="22"/>
        <v/>
      </c>
      <c r="E144" s="30" t="str">
        <f t="shared" si="23"/>
        <v/>
      </c>
      <c r="F144" s="33" t="str">
        <f t="shared" si="24"/>
        <v/>
      </c>
      <c r="G144" s="14"/>
      <c r="H144" s="14"/>
    </row>
    <row r="145" spans="1:8" hidden="1" x14ac:dyDescent="0.25">
      <c r="A145" s="30">
        <v>135</v>
      </c>
      <c r="B145" s="32" t="str">
        <f t="shared" si="20"/>
        <v/>
      </c>
      <c r="C145" s="24" t="str">
        <f t="shared" si="21"/>
        <v/>
      </c>
      <c r="D145" s="33" t="str">
        <f t="shared" si="22"/>
        <v/>
      </c>
      <c r="E145" s="30" t="str">
        <f t="shared" si="23"/>
        <v/>
      </c>
      <c r="F145" s="33" t="str">
        <f t="shared" si="24"/>
        <v/>
      </c>
      <c r="G145" s="14"/>
      <c r="H145" s="14"/>
    </row>
    <row r="146" spans="1:8" hidden="1" x14ac:dyDescent="0.25">
      <c r="A146" s="30">
        <v>136</v>
      </c>
      <c r="B146" s="32" t="str">
        <f t="shared" si="20"/>
        <v/>
      </c>
      <c r="C146" s="24" t="str">
        <f t="shared" si="21"/>
        <v/>
      </c>
      <c r="D146" s="33" t="str">
        <f t="shared" si="22"/>
        <v/>
      </c>
      <c r="E146" s="30" t="str">
        <f t="shared" si="23"/>
        <v/>
      </c>
      <c r="F146" s="33" t="str">
        <f t="shared" si="24"/>
        <v/>
      </c>
      <c r="G146" s="14"/>
      <c r="H146" s="14"/>
    </row>
    <row r="147" spans="1:8" hidden="1" x14ac:dyDescent="0.25">
      <c r="A147" s="30">
        <v>137</v>
      </c>
      <c r="B147" s="32" t="str">
        <f t="shared" si="20"/>
        <v/>
      </c>
      <c r="C147" s="24" t="str">
        <f t="shared" si="21"/>
        <v/>
      </c>
      <c r="D147" s="33" t="str">
        <f t="shared" si="22"/>
        <v/>
      </c>
      <c r="E147" s="30" t="str">
        <f t="shared" si="23"/>
        <v/>
      </c>
      <c r="F147" s="33" t="str">
        <f t="shared" si="24"/>
        <v/>
      </c>
      <c r="G147" s="14"/>
      <c r="H147" s="14"/>
    </row>
    <row r="148" spans="1:8" hidden="1" x14ac:dyDescent="0.25">
      <c r="A148" s="30">
        <v>138</v>
      </c>
      <c r="B148" s="32" t="str">
        <f t="shared" si="20"/>
        <v/>
      </c>
      <c r="C148" s="24" t="str">
        <f t="shared" si="21"/>
        <v/>
      </c>
      <c r="D148" s="33" t="str">
        <f t="shared" si="22"/>
        <v/>
      </c>
      <c r="E148" s="30" t="str">
        <f t="shared" si="23"/>
        <v/>
      </c>
      <c r="F148" s="33" t="str">
        <f t="shared" si="24"/>
        <v/>
      </c>
      <c r="G148" s="14"/>
      <c r="H148" s="14"/>
    </row>
    <row r="149" spans="1:8" hidden="1" x14ac:dyDescent="0.25">
      <c r="A149" s="30">
        <v>139</v>
      </c>
      <c r="B149" s="32" t="str">
        <f t="shared" si="20"/>
        <v/>
      </c>
      <c r="C149" s="24" t="str">
        <f t="shared" si="21"/>
        <v/>
      </c>
      <c r="D149" s="33" t="str">
        <f t="shared" si="22"/>
        <v/>
      </c>
      <c r="E149" s="30" t="str">
        <f t="shared" si="23"/>
        <v/>
      </c>
      <c r="F149" s="33" t="str">
        <f t="shared" si="24"/>
        <v/>
      </c>
      <c r="G149" s="14"/>
      <c r="H149" s="14"/>
    </row>
    <row r="150" spans="1:8" hidden="1" x14ac:dyDescent="0.25">
      <c r="A150" s="30">
        <v>140</v>
      </c>
      <c r="B150" s="32" t="str">
        <f t="shared" si="20"/>
        <v/>
      </c>
      <c r="C150" s="24" t="str">
        <f t="shared" si="21"/>
        <v/>
      </c>
      <c r="D150" s="33" t="str">
        <f t="shared" si="22"/>
        <v/>
      </c>
      <c r="E150" s="30" t="str">
        <f t="shared" si="23"/>
        <v/>
      </c>
      <c r="F150" s="33" t="str">
        <f t="shared" si="24"/>
        <v/>
      </c>
      <c r="G150" s="14"/>
      <c r="H150" s="14"/>
    </row>
    <row r="151" spans="1:8" hidden="1" x14ac:dyDescent="0.25">
      <c r="A151" s="30">
        <v>141</v>
      </c>
      <c r="B151" s="32" t="str">
        <f t="shared" si="20"/>
        <v/>
      </c>
      <c r="C151" s="24" t="str">
        <f t="shared" si="21"/>
        <v/>
      </c>
      <c r="D151" s="33" t="str">
        <f t="shared" si="22"/>
        <v/>
      </c>
      <c r="E151" s="30" t="str">
        <f t="shared" si="23"/>
        <v/>
      </c>
      <c r="F151" s="33" t="str">
        <f t="shared" si="24"/>
        <v/>
      </c>
      <c r="G151" s="14"/>
      <c r="H151" s="14"/>
    </row>
    <row r="152" spans="1:8" hidden="1" x14ac:dyDescent="0.25">
      <c r="A152" s="30">
        <v>142</v>
      </c>
      <c r="B152" s="32" t="str">
        <f t="shared" si="20"/>
        <v/>
      </c>
      <c r="C152" s="24" t="str">
        <f t="shared" si="21"/>
        <v/>
      </c>
      <c r="D152" s="33" t="str">
        <f t="shared" si="22"/>
        <v/>
      </c>
      <c r="E152" s="30" t="str">
        <f t="shared" si="23"/>
        <v/>
      </c>
      <c r="F152" s="33" t="str">
        <f t="shared" si="24"/>
        <v/>
      </c>
      <c r="G152" s="14"/>
      <c r="H152" s="14"/>
    </row>
    <row r="153" spans="1:8" hidden="1" x14ac:dyDescent="0.25">
      <c r="A153" s="30">
        <v>143</v>
      </c>
      <c r="B153" s="32" t="str">
        <f t="shared" si="20"/>
        <v/>
      </c>
      <c r="C153" s="24" t="str">
        <f t="shared" si="21"/>
        <v/>
      </c>
      <c r="D153" s="33" t="str">
        <f t="shared" si="22"/>
        <v/>
      </c>
      <c r="E153" s="30" t="str">
        <f t="shared" si="23"/>
        <v/>
      </c>
      <c r="F153" s="33" t="str">
        <f t="shared" si="24"/>
        <v/>
      </c>
      <c r="G153" s="14"/>
      <c r="H153" s="14"/>
    </row>
    <row r="154" spans="1:8" hidden="1" x14ac:dyDescent="0.25">
      <c r="A154" s="30">
        <v>144</v>
      </c>
      <c r="B154" s="32" t="str">
        <f t="shared" si="20"/>
        <v/>
      </c>
      <c r="C154" s="24" t="str">
        <f t="shared" si="21"/>
        <v/>
      </c>
      <c r="D154" s="33" t="str">
        <f t="shared" si="22"/>
        <v/>
      </c>
      <c r="E154" s="30" t="str">
        <f t="shared" si="23"/>
        <v/>
      </c>
      <c r="F154" s="33" t="str">
        <f t="shared" si="24"/>
        <v/>
      </c>
      <c r="G154" s="14"/>
      <c r="H154" s="14"/>
    </row>
    <row r="155" spans="1:8" hidden="1" x14ac:dyDescent="0.25">
      <c r="A155" s="30">
        <v>145</v>
      </c>
      <c r="B155" s="32" t="str">
        <f t="shared" si="20"/>
        <v/>
      </c>
      <c r="C155" s="24" t="str">
        <f t="shared" si="21"/>
        <v/>
      </c>
      <c r="D155" s="33" t="str">
        <f t="shared" si="22"/>
        <v/>
      </c>
      <c r="E155" s="30" t="str">
        <f t="shared" si="23"/>
        <v/>
      </c>
      <c r="F155" s="33" t="str">
        <f t="shared" si="24"/>
        <v/>
      </c>
      <c r="G155" s="14"/>
      <c r="H155" s="14"/>
    </row>
    <row r="156" spans="1:8" hidden="1" x14ac:dyDescent="0.25">
      <c r="A156" s="30">
        <v>146</v>
      </c>
      <c r="B156" s="32" t="str">
        <f t="shared" si="20"/>
        <v/>
      </c>
      <c r="C156" s="24" t="str">
        <f t="shared" si="21"/>
        <v/>
      </c>
      <c r="D156" s="33" t="str">
        <f t="shared" si="22"/>
        <v/>
      </c>
      <c r="E156" s="30" t="str">
        <f t="shared" si="23"/>
        <v/>
      </c>
      <c r="F156" s="33" t="str">
        <f t="shared" si="24"/>
        <v/>
      </c>
      <c r="G156" s="14"/>
      <c r="H156" s="14"/>
    </row>
    <row r="157" spans="1:8" hidden="1" x14ac:dyDescent="0.25">
      <c r="A157" s="30">
        <v>147</v>
      </c>
      <c r="B157" s="32" t="str">
        <f t="shared" si="20"/>
        <v/>
      </c>
      <c r="C157" s="24" t="str">
        <f t="shared" si="21"/>
        <v/>
      </c>
      <c r="D157" s="33" t="str">
        <f t="shared" si="22"/>
        <v/>
      </c>
      <c r="E157" s="30" t="str">
        <f t="shared" si="23"/>
        <v/>
      </c>
      <c r="F157" s="33" t="str">
        <f t="shared" si="24"/>
        <v/>
      </c>
      <c r="G157" s="14"/>
      <c r="H157" s="14"/>
    </row>
    <row r="158" spans="1:8" hidden="1" x14ac:dyDescent="0.25">
      <c r="A158" s="30">
        <v>148</v>
      </c>
      <c r="B158" s="32" t="str">
        <f t="shared" si="20"/>
        <v/>
      </c>
      <c r="C158" s="24" t="str">
        <f t="shared" si="21"/>
        <v/>
      </c>
      <c r="D158" s="33" t="str">
        <f t="shared" si="22"/>
        <v/>
      </c>
      <c r="E158" s="30" t="str">
        <f t="shared" si="23"/>
        <v/>
      </c>
      <c r="F158" s="33" t="str">
        <f t="shared" si="24"/>
        <v/>
      </c>
      <c r="G158" s="14"/>
      <c r="H158" s="14"/>
    </row>
    <row r="159" spans="1:8" hidden="1" x14ac:dyDescent="0.25">
      <c r="A159" s="30">
        <v>149</v>
      </c>
      <c r="B159" s="32" t="str">
        <f t="shared" si="20"/>
        <v/>
      </c>
      <c r="C159" s="24" t="str">
        <f t="shared" si="21"/>
        <v/>
      </c>
      <c r="D159" s="33" t="str">
        <f t="shared" si="22"/>
        <v/>
      </c>
      <c r="E159" s="30" t="str">
        <f t="shared" si="23"/>
        <v/>
      </c>
      <c r="F159" s="33" t="str">
        <f t="shared" si="24"/>
        <v/>
      </c>
      <c r="G159" s="14"/>
      <c r="H159" s="14"/>
    </row>
    <row r="160" spans="1:8" hidden="1" x14ac:dyDescent="0.25">
      <c r="A160" s="30">
        <v>150</v>
      </c>
      <c r="B160" s="32" t="str">
        <f t="shared" si="20"/>
        <v/>
      </c>
      <c r="C160" s="24" t="str">
        <f t="shared" si="21"/>
        <v/>
      </c>
      <c r="D160" s="33" t="str">
        <f t="shared" si="22"/>
        <v/>
      </c>
      <c r="E160" s="30" t="str">
        <f t="shared" si="23"/>
        <v/>
      </c>
      <c r="F160" s="33" t="str">
        <f t="shared" si="24"/>
        <v/>
      </c>
      <c r="G160" s="14"/>
      <c r="H160" s="14"/>
    </row>
    <row r="161" spans="1:8" hidden="1" x14ac:dyDescent="0.25">
      <c r="A161" s="30">
        <v>151</v>
      </c>
      <c r="B161" s="32" t="str">
        <f t="shared" si="20"/>
        <v/>
      </c>
      <c r="C161" s="24" t="str">
        <f t="shared" si="21"/>
        <v/>
      </c>
      <c r="D161" s="33" t="str">
        <f t="shared" si="22"/>
        <v/>
      </c>
      <c r="E161" s="30" t="str">
        <f t="shared" si="23"/>
        <v/>
      </c>
      <c r="F161" s="33" t="str">
        <f t="shared" si="24"/>
        <v/>
      </c>
      <c r="G161" s="14"/>
      <c r="H161" s="14"/>
    </row>
    <row r="162" spans="1:8" hidden="1" x14ac:dyDescent="0.25">
      <c r="A162" s="30">
        <v>152</v>
      </c>
      <c r="B162" s="32" t="str">
        <f t="shared" si="20"/>
        <v/>
      </c>
      <c r="C162" s="24" t="str">
        <f t="shared" si="21"/>
        <v/>
      </c>
      <c r="D162" s="33" t="str">
        <f t="shared" si="22"/>
        <v/>
      </c>
      <c r="E162" s="30" t="str">
        <f t="shared" si="23"/>
        <v/>
      </c>
      <c r="F162" s="33" t="str">
        <f t="shared" si="24"/>
        <v/>
      </c>
      <c r="G162" s="14"/>
      <c r="H162" s="14"/>
    </row>
    <row r="163" spans="1:8" hidden="1" x14ac:dyDescent="0.25">
      <c r="A163" s="30">
        <v>153</v>
      </c>
      <c r="B163" s="32" t="str">
        <f t="shared" si="20"/>
        <v/>
      </c>
      <c r="C163" s="24" t="str">
        <f t="shared" si="21"/>
        <v/>
      </c>
      <c r="D163" s="33" t="str">
        <f t="shared" si="22"/>
        <v/>
      </c>
      <c r="E163" s="30" t="str">
        <f t="shared" si="23"/>
        <v/>
      </c>
      <c r="F163" s="33" t="str">
        <f t="shared" si="24"/>
        <v/>
      </c>
      <c r="G163" s="14"/>
      <c r="H163" s="14"/>
    </row>
    <row r="164" spans="1:8" hidden="1" x14ac:dyDescent="0.25">
      <c r="A164" s="30">
        <v>154</v>
      </c>
      <c r="B164" s="32" t="str">
        <f t="shared" si="20"/>
        <v/>
      </c>
      <c r="C164" s="24" t="str">
        <f t="shared" si="21"/>
        <v/>
      </c>
      <c r="D164" s="33" t="str">
        <f t="shared" si="22"/>
        <v/>
      </c>
      <c r="E164" s="30" t="str">
        <f t="shared" si="23"/>
        <v/>
      </c>
      <c r="F164" s="33" t="str">
        <f t="shared" si="24"/>
        <v/>
      </c>
      <c r="G164" s="14"/>
      <c r="H164" s="14"/>
    </row>
    <row r="165" spans="1:8" hidden="1" x14ac:dyDescent="0.25">
      <c r="A165" s="30">
        <v>155</v>
      </c>
      <c r="B165" s="32" t="str">
        <f t="shared" si="20"/>
        <v/>
      </c>
      <c r="C165" s="24" t="str">
        <f t="shared" si="21"/>
        <v/>
      </c>
      <c r="D165" s="33" t="str">
        <f t="shared" si="22"/>
        <v/>
      </c>
      <c r="E165" s="30" t="str">
        <f t="shared" si="23"/>
        <v/>
      </c>
      <c r="F165" s="33" t="str">
        <f t="shared" si="24"/>
        <v/>
      </c>
      <c r="G165" s="14"/>
      <c r="H165" s="14"/>
    </row>
    <row r="166" spans="1:8" x14ac:dyDescent="0.25">
      <c r="D166" s="21"/>
      <c r="F166" s="21"/>
    </row>
    <row r="168" spans="1:8" ht="15.6" x14ac:dyDescent="0.3">
      <c r="A168" s="16" t="s">
        <v>7056</v>
      </c>
    </row>
    <row r="169" spans="1:8" ht="40.5" customHeight="1" x14ac:dyDescent="0.25">
      <c r="A169" s="17" t="s">
        <v>7049</v>
      </c>
      <c r="B169" s="17" t="s">
        <v>7050</v>
      </c>
      <c r="C169" s="18" t="s">
        <v>7051</v>
      </c>
      <c r="D169" s="18" t="s">
        <v>19</v>
      </c>
      <c r="E169" s="17" t="s">
        <v>7052</v>
      </c>
      <c r="F169" s="17" t="s">
        <v>18</v>
      </c>
      <c r="G169" s="17" t="s">
        <v>7053</v>
      </c>
      <c r="H169" s="17" t="s">
        <v>7054</v>
      </c>
    </row>
    <row r="170" spans="1:8" x14ac:dyDescent="0.25">
      <c r="A170" s="19">
        <v>1</v>
      </c>
      <c r="B170" s="19"/>
      <c r="C170" s="14"/>
      <c r="D170" s="14"/>
      <c r="E170" s="14"/>
      <c r="F170" s="14"/>
      <c r="G170" s="14"/>
      <c r="H170" s="14"/>
    </row>
    <row r="171" spans="1:8" x14ac:dyDescent="0.25">
      <c r="A171" s="19">
        <v>2</v>
      </c>
      <c r="B171" s="19"/>
      <c r="C171" s="14"/>
      <c r="D171" s="14"/>
      <c r="E171" s="14"/>
      <c r="F171" s="14"/>
      <c r="G171" s="14"/>
      <c r="H171" s="14"/>
    </row>
    <row r="172" spans="1:8" x14ac:dyDescent="0.25">
      <c r="A172" s="19">
        <v>3</v>
      </c>
      <c r="B172" s="19"/>
      <c r="C172" s="14"/>
      <c r="D172" s="14"/>
      <c r="E172" s="14"/>
      <c r="F172" s="14"/>
      <c r="G172" s="14"/>
      <c r="H172" s="14"/>
    </row>
    <row r="177" spans="5:5" x14ac:dyDescent="0.25">
      <c r="E177" s="12" t="s">
        <v>7057</v>
      </c>
    </row>
    <row r="178" spans="5:5" x14ac:dyDescent="0.25">
      <c r="E178" s="12" t="s">
        <v>7058</v>
      </c>
    </row>
  </sheetData>
  <sheetProtection algorithmName="SHA-512" hashValue="ZFoJyNLFS6rc0WSZEZ63JAhsgBCTGBKenOusx6PdZ065s8TSgtX2TZzq/uGHGeLF1j6EPjeOb33ImdHm2yRwfw==" saltValue="sE4WxJjjhxxv7heFrlUzEQ==" spinCount="100000" sheet="1" objects="1" scenarios="1"/>
  <pageMargins left="0.7" right="0.7" top="0.75" bottom="0.75" header="0.3" footer="0.3"/>
  <pageSetup paperSize="9" scale="5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NEXUS</vt:lpstr>
      <vt:lpstr>REPORTE</vt:lpstr>
      <vt:lpstr>REPORTE!Área_de_impresión</vt:lpstr>
      <vt:lpstr>data</vt:lpstr>
      <vt:lpstr>nexus1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NEXUS</cp:lastModifiedBy>
  <dcterms:created xsi:type="dcterms:W3CDTF">2023-05-05T14:50:44Z</dcterms:created>
  <dcterms:modified xsi:type="dcterms:W3CDTF">2023-05-06T00:08:34Z</dcterms:modified>
</cp:coreProperties>
</file>